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1. Ban in,ky,dong dau" sheetId="1" r:id="rId1"/>
  </sheets>
  <definedNames/>
  <calcPr fullCalcOnLoad="1"/>
</workbook>
</file>

<file path=xl/sharedStrings.xml><?xml version="1.0" encoding="utf-8"?>
<sst xmlns="http://schemas.openxmlformats.org/spreadsheetml/2006/main" count="680" uniqueCount="470">
  <si>
    <t>BM Bào chế</t>
  </si>
  <si>
    <t>Bể lắc có điều nhiệt Daihan Scientific, WSB-30</t>
  </si>
  <si>
    <t>Thiết bị đánh giá giải phóng dược chất thuốc đạn Pharmatest</t>
  </si>
  <si>
    <t>Bộ đĩa tạo hạt</t>
  </si>
  <si>
    <t>Tủ pha chế vô khuẩn Biobase, BSC-1500IIIX</t>
  </si>
  <si>
    <t>Máy đo độ cứng viên nén</t>
  </si>
  <si>
    <t>Buồng pha chế vô khuẩn Class 2, Bioair, Topsape 1.2</t>
  </si>
  <si>
    <t>Máy cất nước 2 lần Hamilton, WSC/4D</t>
  </si>
  <si>
    <t>Máy đóng thuốc phun mù và phụ kiện BS-8005 Bestone</t>
  </si>
  <si>
    <t>Máy kiểm tra độ trơn chảy hạt Erweka GWF</t>
  </si>
  <si>
    <t>Máy đo độ cứng viên thuốc Erweka, TBH125TD</t>
  </si>
  <si>
    <t>Máy đồng hoá hỗn dịch nhũ tương FBF</t>
  </si>
  <si>
    <t>Máy đùn viên hạt cải Spheroidizen 250 ấn Độ</t>
  </si>
  <si>
    <t>Máy đùn dùng NCSX thuốc ETRODER 65 Lab ấn Độ</t>
  </si>
  <si>
    <t>Thiết bị đo độ rã thuốc đạn Pharmatest PTS 3E</t>
  </si>
  <si>
    <t>Tủ vi khí hậu</t>
  </si>
  <si>
    <t>Thiết bị đo độ thấm của dược chất qua da HANSON RESEARCH</t>
  </si>
  <si>
    <t>Máy đo độ hoà tan 6 cốc</t>
  </si>
  <si>
    <t>Máy dập viên thuốc quay tròn mini</t>
  </si>
  <si>
    <t>Máy phun sấy LABPLANT SD05</t>
  </si>
  <si>
    <t>Máy đóng nang mini tự động</t>
  </si>
  <si>
    <t>Hệ thống máy đóng ống tiêm HFS-30 HARSIDDH</t>
  </si>
  <si>
    <t>Hệ thống đa chức năng dùng cho phòng thí nghiệm</t>
  </si>
  <si>
    <t>Máy dập viên tâm sai Gylongli DP30A</t>
  </si>
  <si>
    <t>Máy bao phim cỡ nhỏ</t>
  </si>
  <si>
    <t>Hệ thống đo độ hoà tan viên thuốc tự động VK 7010 kèm QP UV-</t>
  </si>
  <si>
    <t>Hệ thống máy khuấy đồng nhất tốc độ cao</t>
  </si>
  <si>
    <t>Máy thử độ giải phóng thuốc đạn Erweka DT620</t>
  </si>
  <si>
    <t>Máy đông khô</t>
  </si>
  <si>
    <t>Sắc ký lỏng hiệu năng cao HPLC Finigan Mỹ</t>
  </si>
  <si>
    <t>Máy dập viên tâm sai Korsch</t>
  </si>
  <si>
    <t>Hệ thống sắc ký lỏng</t>
  </si>
  <si>
    <t>Máy đo và đếm kích thước tiểu phân Zetasizer Nano ZS 90</t>
  </si>
  <si>
    <t>Thiết bị tầng sôi mini Uniglatt</t>
  </si>
  <si>
    <t>Tên TSCĐ</t>
  </si>
  <si>
    <t>Thực tập và nghiên cứu viên nén</t>
  </si>
  <si>
    <t>Thực tập và nghiên cứu thuốc rắn</t>
  </si>
  <si>
    <t>Thực tập và nghiên cứu thuốc phun mù</t>
  </si>
  <si>
    <t>Pha chế thuốc vô khuẩn</t>
  </si>
  <si>
    <t>Nghiên cứu giải phóng dược chất cho thuốc đạn</t>
  </si>
  <si>
    <t>Cao</t>
  </si>
  <si>
    <t>Thực tập và nghiên cứu pellet</t>
  </si>
  <si>
    <t>Nghiên cứu thuốc qua da và niêm mạc</t>
  </si>
  <si>
    <t>Nghiên cứu độ ổn định của thuốc</t>
  </si>
  <si>
    <t>Nghiên cứu bao pellet</t>
  </si>
  <si>
    <t>Nghiên cứu thuốc tiêm đông khô</t>
  </si>
  <si>
    <t>Định lượng dược chất</t>
  </si>
  <si>
    <t>Thực tập viên bao</t>
  </si>
  <si>
    <t>Trộn, xát hạt, bao viên,…</t>
  </si>
  <si>
    <t>Sản xuất thuốc tiêm</t>
  </si>
  <si>
    <t>Thực tập viên nang</t>
  </si>
  <si>
    <t>Nghiên cứu giải phóng dược chất từ viên nén, viên nang</t>
  </si>
  <si>
    <t>Nghiên cứu tạo hạt, pellet</t>
  </si>
  <si>
    <t>Nghiên cứu bào chế pellet</t>
  </si>
  <si>
    <t>Đo độ cứng viên nén</t>
  </si>
  <si>
    <t>Nghiên cứu Bào chế hệ nano, vi tiểu phân</t>
  </si>
  <si>
    <t>Trung bình</t>
  </si>
  <si>
    <t>Điều nhiệt các mẫu nghiên cứu</t>
  </si>
  <si>
    <t>Sản xuất nước cất pha thuốc tiêm, pha mẫu cho TB phân tích có độ chính xác cao</t>
  </si>
  <si>
    <t>Đồng nhất hóa nhũ tương</t>
  </si>
  <si>
    <t>Đánh giá độ rã thuốc đạn</t>
  </si>
  <si>
    <t>Nghiên cứu và thực tập viên nén ở quy mô pilot</t>
  </si>
  <si>
    <t>Nghiên cứu hệ phân tán rắn</t>
  </si>
  <si>
    <t>Nghiên cứu và thực tập viên nén</t>
  </si>
  <si>
    <t>Nghiên cứu giải phóng dược chất thuốc đạn</t>
  </si>
  <si>
    <t>Đo kích thước tiểu phân hệ nano</t>
  </si>
  <si>
    <t>Không sử dụng do hoạt động kém</t>
  </si>
  <si>
    <t>thấp</t>
  </si>
  <si>
    <t>Máy siêu âm UP200Ht</t>
  </si>
  <si>
    <t>Đồng nhất hóa nhũ tương, hệ nano</t>
  </si>
  <si>
    <t>Máy nén khí swan</t>
  </si>
  <si>
    <t>Cung cấp khí nén không dầu cho các thiết bị khác</t>
  </si>
  <si>
    <t>Đồng nhất hóa nhũ tương, hệ nano, liposome</t>
  </si>
  <si>
    <t>tốt</t>
  </si>
  <si>
    <t>Máy đo quang  SP 3000 nano</t>
  </si>
  <si>
    <t>Số lần sử dụng</t>
  </si>
  <si>
    <t>Số giờ sử dụng</t>
  </si>
  <si>
    <t>sd liên tục</t>
  </si>
  <si>
    <t>cao</t>
  </si>
  <si>
    <t>TRƯỜNG ĐẠI HỌC DƯỢC HÀ NỘI</t>
  </si>
  <si>
    <t>Hệ thống máy khuấy đồng nhất tốc độ cao Emulsiflex C5</t>
  </si>
  <si>
    <t>TT</t>
  </si>
  <si>
    <t>Mã TSCĐ</t>
  </si>
  <si>
    <t>Mục đích sử dụng/số đề tài sử dụng</t>
  </si>
  <si>
    <t>BÁO CÁO TỔNG HỢP SỬ DỤNG TÀI SẢN CỐ ĐỊNH CÓ GIÁ TRỊ TRÊN 100,000,000 ĐỒNG</t>
  </si>
  <si>
    <t>thấp, Hỏng phần tách nang</t>
  </si>
  <si>
    <t>Cao,Hiện hỏng phần tiêm mẫu tự động</t>
  </si>
  <si>
    <t>Giá mua ban đầu</t>
  </si>
  <si>
    <t>Máy đùn cốm và tạo hạt cầu</t>
  </si>
  <si>
    <t>Máy lắc dàn có bảo ôn Bio Shaker BR300</t>
  </si>
  <si>
    <t>Máy phun sấy Buchi B191</t>
  </si>
  <si>
    <t>Máy sấy tầng sôi Diosna minilab</t>
  </si>
  <si>
    <t>Máy dập viên ZPW 21A Tianxiang Chantal</t>
  </si>
  <si>
    <t>Máy đông khô phòng thí nghiệm</t>
  </si>
  <si>
    <t>Máy thử độ hòa tan Erweka DT6-0</t>
  </si>
  <si>
    <t>Sắc ký lỏng HPLC Shimadzu</t>
  </si>
  <si>
    <t>Máy gia nhiệt cho phản ứng</t>
  </si>
  <si>
    <t>Buồng cấy vi sinh class II</t>
  </si>
  <si>
    <t>Hệ thống bình thủy tinh</t>
  </si>
  <si>
    <t>Máy đo độ cứng viên nén PTB511E</t>
  </si>
  <si>
    <t>Hệ thống bình phản ứng chịu áp lực</t>
  </si>
  <si>
    <t>Máy đo độ hòa tan thuốc viên</t>
  </si>
  <si>
    <t>349.000.000</t>
  </si>
  <si>
    <t>Hệ thống cất quay chân không 20 L</t>
  </si>
  <si>
    <t>Tủ sấy dung tích 1000 L</t>
  </si>
  <si>
    <t>Nồi phản ứng thủy phân</t>
  </si>
  <si>
    <t>Hệ thống điện phân</t>
  </si>
  <si>
    <t>Máy chiết siêu âm Sonic</t>
  </si>
  <si>
    <t>Máy cất nước 1 lần Favorit, WCS/8l</t>
  </si>
  <si>
    <t>Máy dập viên tâm sai DP30A</t>
  </si>
  <si>
    <t>Tủ nuôi cấy vô trùng</t>
  </si>
  <si>
    <t xml:space="preserve">5 Khóa luận </t>
  </si>
  <si>
    <t>Máy vẫn hoạt động tốt</t>
  </si>
  <si>
    <t>5 Khóa luận</t>
  </si>
  <si>
    <t>Ít sử dụng</t>
  </si>
  <si>
    <t>1 Đề tài cấp trường</t>
  </si>
  <si>
    <t xml:space="preserve"> Hiện ít sử dụng,</t>
  </si>
  <si>
    <t>Sử dụng nhiều, hiện vẫn hoạt động tốt</t>
  </si>
  <si>
    <t>Hiện vẫn hoạt động tốt</t>
  </si>
  <si>
    <t>Thực tập sản xuất thuốc,</t>
  </si>
  <si>
    <t xml:space="preserve">Máy vẫn hoạt động </t>
  </si>
  <si>
    <t>Máy vẫn hoạt động</t>
  </si>
  <si>
    <t>5 Khóa luận,</t>
  </si>
  <si>
    <t>Chủ yếu dùng phục vụ thực tập sản xuất thuốc Do sử dụng nhiều và đã lâu, máy kêu to khi sử dụng,</t>
  </si>
  <si>
    <t>4 Cao học, 15 Khóa luận, 2 Đề tài cấp trường</t>
  </si>
  <si>
    <t>Phục vụ thực tập sản xuất thuốc, tần suất sử dụng nhiều,Hiện đang hỏng quạt làm mát,</t>
  </si>
  <si>
    <t>1 Đề tài Viện CNDPQG,3 Khóa luận</t>
  </si>
  <si>
    <t>Tần suất sử dụng vừa phải,Máy vẫn hoạt động tốt</t>
  </si>
  <si>
    <t>1  NCS, 4  Khóa luận,1 Đề tài cấp bộ</t>
  </si>
  <si>
    <t>Phục vụ thực tập sx thuốc, hiệu suất sử dụng nhiều,Hiện đang hỏng chốt hãm và bộ phận cảm biến nhiệt,</t>
  </si>
  <si>
    <t>Phục vụ thực tập sx thuốc, hiệu suất sử dụng rất nhiều (gần như cả năm), Hiện vẫn sử dụng, tuy nhiên đã cũ, hay phải sửa chữa,</t>
  </si>
  <si>
    <t>28 Khóa luận,4 Cao học, 2 Đề tài cấp trường</t>
  </si>
  <si>
    <t>18 Khóa luận,1 Đề tài cấp nhà nước, 1 Đề tài cấp bộ</t>
  </si>
  <si>
    <t>Hiệu suất sử dụng rất nhiều, gồm cả thực tập,Máy vẫn hoạt động tốt</t>
  </si>
  <si>
    <t>Nhớt kế Cole Pammer P-98936-15</t>
  </si>
  <si>
    <t>18 Khóa luận, 3 Cao học, 1 Đề tài cấp nhà nước, 1 Đề tài cấp bộ</t>
  </si>
  <si>
    <t>Hiệu suất sử dụng nhiều,Hiện bóng đèn UV đã đạt số giờ sử dụng tối đa, đã làm đề nghị thay bóng nhưng chưa được giải quyết,</t>
  </si>
  <si>
    <t>Máy ly tâm lạnh Sigma 3-18 K</t>
  </si>
  <si>
    <t>20 Khóa luận ,1 Đề tài cấp trường</t>
  </si>
  <si>
    <t>15 Khóa luận ,2 Đề tài cấp trường</t>
  </si>
  <si>
    <t>Hiệu suất sử dụng nhiều,Hiện vẫn hoạt động tốt</t>
  </si>
  <si>
    <t>25 Khóa luận, 3 Cao học,1 Đề tài cấp nhà nước</t>
  </si>
  <si>
    <t>Phục vụ thực tập sản xuất thuốc, tần suất sử dụng rất nhiều, Máy vẫn hoạt động tốt,</t>
  </si>
  <si>
    <t>15 Khóa luận, 7 Cao học, 1 Đề tài cấp bộ</t>
  </si>
  <si>
    <t>15 Khóa luận,1 Đề tài cấp nhà nước, 1 Đề tài cấp bộ</t>
  </si>
  <si>
    <t>Tần suất sử dụng nhiều, Hiện vẫn hoạt động tốt</t>
  </si>
  <si>
    <t>15 Khóa luận,1 Đề tài cấp bộ</t>
  </si>
  <si>
    <t>Tần suất sử dụng nhiều, Máy vẫn hoạt động tốt</t>
  </si>
  <si>
    <t>Phục vụ thực tập cả năm, sử dụng rất nhiều,Hiện vẫn hoạt động tốt</t>
  </si>
  <si>
    <t>15 Khóa luận, 1 Đề tài cấp bộ</t>
  </si>
  <si>
    <t>Tần suất sử dụng không nhiều, chủ yếu lấy nước cất chạy HPLC, Hiện vẫn đang hoạt động</t>
  </si>
  <si>
    <t>5 khóa luận, 2 Cao học, 1 Đề tài cấp Nhà nước</t>
  </si>
  <si>
    <t>Đơn vị tự đánh giá</t>
  </si>
  <si>
    <t>BM Công nghiệp dược</t>
  </si>
  <si>
    <t>Sắc ký lỏng HPLC  1260</t>
  </si>
  <si>
    <t>Hệ thống sắc ký lỏng Thermo Finigan</t>
  </si>
  <si>
    <t>Phân tích nhiệt DSC</t>
  </si>
  <si>
    <t>Máy đo độ hòa tan Pharmatest (Đức)</t>
  </si>
  <si>
    <t>Máy quang phổ UV-VIS SP 3000 Nano</t>
  </si>
  <si>
    <t>Sắc ký bản mỏng Camag</t>
  </si>
  <si>
    <t xml:space="preserve">Máy ly tâm lạnh siêu tốc Helmre Micro </t>
  </si>
  <si>
    <t>Máy đánh giá giải phóng thuốc qua da Hanson</t>
  </si>
  <si>
    <t xml:space="preserve">Máy cất quay chân không </t>
  </si>
  <si>
    <t>Máy dập viên quay tròn 8 chày</t>
  </si>
  <si>
    <t>30/6/2014 – 30/6/2015</t>
  </si>
  <si>
    <t xml:space="preserve">Sử dụng tốt </t>
  </si>
  <si>
    <t>Máy hỏng từ tháng 9/2014: Bơm hở, hỏng máy tính chưa sửa được</t>
  </si>
  <si>
    <t>Sử dụng tốt</t>
  </si>
  <si>
    <t>Viện CNDP</t>
  </si>
  <si>
    <t>Máy hỏng từ tháng 1-6/2015 nay, Đã hoạt động tốt</t>
  </si>
  <si>
    <t>Bộ môn Phân tích</t>
  </si>
  <si>
    <t>Sắc ký lỏng Agilent 1200</t>
  </si>
  <si>
    <t>936.160.000</t>
  </si>
  <si>
    <t>Sắc ký lỏng Agilent 1100</t>
  </si>
  <si>
    <t>Máy AAS Shimadzu</t>
  </si>
  <si>
    <t>487.721.000</t>
  </si>
  <si>
    <t>Sắc ký khí Fision</t>
  </si>
  <si>
    <t>449.624.479</t>
  </si>
  <si>
    <t>Máy điện di mao quản Agilent</t>
  </si>
  <si>
    <t>779.922.850</t>
  </si>
  <si>
    <t>Máy cực phổ 797VA</t>
  </si>
  <si>
    <t>649.900.000</t>
  </si>
  <si>
    <t>Máy phân tích nhiệt</t>
  </si>
  <si>
    <t>2.490.000.000</t>
  </si>
  <si>
    <t>Máy đo quang Shimadzu 1800</t>
  </si>
  <si>
    <t>Máy đo quang Unicam UV300</t>
  </si>
  <si>
    <t>203.465.000</t>
  </si>
  <si>
    <t>Máy quang phổ huỳnh quang</t>
  </si>
  <si>
    <t>797.940.000</t>
  </si>
  <si>
    <t>Tủ lạnh sâu</t>
  </si>
  <si>
    <t>397.615.340</t>
  </si>
  <si>
    <t>Máy sắc ký lỏng khối phổ Agilent</t>
  </si>
  <si>
    <t>8.088.649.644</t>
  </si>
  <si>
    <t>Máy sắc ký lớp mỏng hiệu năng cao Camag</t>
  </si>
  <si>
    <t>3.035.139.822</t>
  </si>
  <si>
    <t>1 đề tài Nafosted, 2 đề tài cấp trường</t>
  </si>
  <si>
    <t>4 đề tài cấp trường</t>
  </si>
  <si>
    <t>Hoạt động bình thường</t>
  </si>
  <si>
    <t>Bộ môn Vật lý - Hóa lý</t>
  </si>
  <si>
    <t>Phục vụ hiệu quả cho giảng dạy, một số nghiên cứu cần đo chỉ số khúc xạ.</t>
  </si>
  <si>
    <t>Phục vụ hiệu quả cho nghiên cứu, đánh giá đặc tính hệ gel, các polymer</t>
  </si>
  <si>
    <t>Phục vụ hiệu quả cho nghiên cứu</t>
  </si>
  <si>
    <t>Phục vụ hiệu quả cho giảng dạy và nghiên cứu</t>
  </si>
  <si>
    <t>Khóc x¹ kÕ tù ®éng hiÖn sè DR6100</t>
  </si>
  <si>
    <t>M¸y ®o ®é bÒn Gel CT3</t>
  </si>
  <si>
    <t>HÖ thèng s¾c ký láng hiÖu n¨ng cao 1200 Agilent</t>
  </si>
  <si>
    <t>M¸y cÊt quay ch©n kh«ng vµ phô kiÖn HEI-VAP Value HB/G1</t>
  </si>
  <si>
    <t>KÝnh hiÓn vi kÕt nèi camera + m¸y tÝnh (Eclipse Ci-L)(ADBDA)</t>
  </si>
  <si>
    <t>M¸y ®o søc c¨ng bÒ mÆt KRUSS, Easydyne K20</t>
  </si>
  <si>
    <t>Bộ môn Dược Lực</t>
  </si>
  <si>
    <t>Máy đo phản xạ bằng bản nhiệt</t>
  </si>
  <si>
    <t>Bộ đo giảm đau trên bàn chân chuột</t>
  </si>
  <si>
    <t>Máy ly tâm dùng trong sinh học phân tử để tách AND 5415R</t>
  </si>
  <si>
    <t>Cân phân tích điện tử 0,00001 Sartorius, CPA225D</t>
  </si>
  <si>
    <t>Tủ ấm nuôi tế bào có gắn bình CO2 MCO-15AC, SANYO</t>
  </si>
  <si>
    <t>Máy cất nước 2 lần Hamilton</t>
  </si>
  <si>
    <t>Máy đo HA gián tiếp LE5002 Ugobasil</t>
  </si>
  <si>
    <t>Bộ chuyển đổi co thắt phế quản 7020 Panlab letica</t>
  </si>
  <si>
    <t>Máy p/tích sinh hóa máu Poch-1001 SYSMEX</t>
  </si>
  <si>
    <t>Máy đo sinh hóa máu Teco, TC3300 Plus</t>
  </si>
  <si>
    <t>Máy xét nghiệm sinh hóa Teco</t>
  </si>
  <si>
    <t>Máy ly tâm lạnh 5702R</t>
  </si>
  <si>
    <t>Nồi hấp tiệt trùng và phụ kiện ALP</t>
  </si>
  <si>
    <t>Hốt nuôi cấy vô trùng và phụ kiện BIO AIR</t>
  </si>
  <si>
    <t>Tủ lạnh sâu MDF SANYO và hệ thống cung cấp nguồn điện</t>
  </si>
  <si>
    <t>Hệ thống chụp ảnh và phân tích hình ảnh gen và phụ kiện UVP</t>
  </si>
  <si>
    <t>Hệ thống PCR Eppendorf</t>
  </si>
  <si>
    <t>Kính hiển vi soi ngược CKX 41-Olympus</t>
  </si>
  <si>
    <t>Hệ thống Elisa</t>
  </si>
  <si>
    <t>Hệ thống máy Real-time PCR</t>
  </si>
  <si>
    <t xml:space="preserve">phục vụ thực tập &amp; nghiên cứu KH,nhằm đánh giá td các thuốc có tác dụng giảm đau </t>
  </si>
  <si>
    <t xml:space="preserve">Phục vụ nghiên cứu KH,nhằm đánh giá td các thuốc có tác dụng giảm đau </t>
  </si>
  <si>
    <t>Ly tâm mẫu phục vụ cho các nghiên cứu tế bào, phân tử</t>
  </si>
  <si>
    <t>Cân mẫu và hóa chất cần độ sai số sau dấu phẩy 5 số</t>
  </si>
  <si>
    <t>Nuôi cấy tế bào</t>
  </si>
  <si>
    <t>Cất nước phục vụ các nghiên cứu cần sử dụng nước cất 2 lần</t>
  </si>
  <si>
    <t>Đo mức độ co thắt phế quản để đánh giá các thuốc td giãn cơ trơn khí phế quản</t>
  </si>
  <si>
    <t>Đo các thông số sinh hóa máu của động vật thí nghiệm</t>
  </si>
  <si>
    <t>Hấp dụng cụ  thí nghiệm phục vụ các nghiên cứu tế bào, phân tử</t>
  </si>
  <si>
    <t>Dùng cho các thao tác phục vụ việc nuôi cấy tế bào và các thí nghiệm cần điều kiện tiệt trùng</t>
  </si>
  <si>
    <t>chụp ảnh và phân tích hình ảnh trên gel agarose</t>
  </si>
  <si>
    <t>khuếch đại DNA</t>
  </si>
  <si>
    <t>Kiểm tra tế bào, đếm tế bào  phục vụ cho các nghiên cứu tế bào, phân tử</t>
  </si>
  <si>
    <t>sử dụng cho các nghiên cứu cần đo quang trên bản nhọn 96 giếng</t>
  </si>
  <si>
    <t>02 đề tài cấp nhà nước, 02 đề tài cấp bộ</t>
  </si>
  <si>
    <t>01 đề tài cấp Bộ, 01 đề tài cấp nhà nước + 01 đề tài cấp bộ</t>
  </si>
  <si>
    <t>01 đề tài cấp nhà nước, 02 đề tài cấp bộ</t>
  </si>
  <si>
    <t>02 đề tài cấp Bộ, 01 cao học, 01 đề tài nghiên cứu sinh</t>
  </si>
  <si>
    <t>02 đề tài cấp Bộ, 02 đề tài cấp nhà nước, 02 đề tài cấp bộ</t>
  </si>
  <si>
    <t>01 đề tài cấp trường</t>
  </si>
  <si>
    <t>02 đề tài cấp trường, 02 đề tài cấp bộ</t>
  </si>
  <si>
    <t>02 đề tài cấp Bộ + 01 đề tài cấp nhà nước</t>
  </si>
  <si>
    <t>01 đề tài cấp Bộ</t>
  </si>
  <si>
    <t>01 đề tài nghiên cứu sinh, 01 đề tài cấp nhà nước</t>
  </si>
  <si>
    <t>02 đề tài cấp Bộ, 1 đề tài cao học, 1 đề tài nghiên cứu sinh</t>
  </si>
  <si>
    <t>01 đề tài Nafosted, 01cấp trường</t>
  </si>
  <si>
    <t>đo huyết áp của động vật thực nghiệm, Máy hỏng bộ phận ủ ấm, hỏng vi mạch</t>
  </si>
  <si>
    <t>đo các thống số huyết học của động vật thực nghiệm, Máy hỏng không sửa được, hiện đang đợi thanh lý</t>
  </si>
  <si>
    <t>Đo các thông số sinh hóa máu của động vật thí nghiệm, Máy hỏng không sửa được, hiện đang đợi thanh lý</t>
  </si>
  <si>
    <t>Lưu trữ mẫu phục vụ cho các nghiên cứu tế bào, phân tử, chạy liên tục để lưu trữ mẫu</t>
  </si>
  <si>
    <t>Máy ly tâm HERMLE Z32HK</t>
  </si>
  <si>
    <t>Máy quang phổ UV- VIS Optima SP-3000 nano</t>
  </si>
  <si>
    <t>Máy quang phổ UV-VIS HITACHI – U1900</t>
  </si>
  <si>
    <t>Máy Xét nghiệm máu TC- 3300 plus</t>
  </si>
  <si>
    <t>Máy đông khô ALPHA- 1-2- LD PLUS</t>
  </si>
  <si>
    <t>Hệ thống ELISA</t>
  </si>
  <si>
    <t>Tủ ấm CO2</t>
  </si>
  <si>
    <t>Kính hiển vi kết nối camera+máy tính</t>
  </si>
  <si>
    <t>Máy quang phổ tử ngoại khả kiến UV-VIS</t>
  </si>
  <si>
    <t>Hệ thống chụp và phân tích gel</t>
  </si>
  <si>
    <t>Hệ thống bơm đẩy ép qua màng</t>
  </si>
  <si>
    <t>Máy nhân gen PCR</t>
  </si>
  <si>
    <t>Bộ môn Hóa Sinh</t>
  </si>
  <si>
    <t>1 đề tài cấp Bộ</t>
  </si>
  <si>
    <t>1 đề tài cấp trường</t>
  </si>
  <si>
    <t>1 đề tài cấp nhà nước</t>
  </si>
  <si>
    <t>2 cấp Bộ, 3 cấp Trường</t>
  </si>
  <si>
    <t>3 cấp Bộ, 3 cấp Trường</t>
  </si>
  <si>
    <t>2 cấp Bộ, 2 cấp Trường</t>
  </si>
  <si>
    <t>Bộ môn Thực Vật</t>
  </si>
  <si>
    <t>Máy làm tiêu bản AP 280 Microm Carl Zeiss</t>
  </si>
  <si>
    <t>Hệ thống soi và chụp ảnh gel và phụ kiện</t>
  </si>
  <si>
    <t>Máy điện di AND và phụ kiện</t>
  </si>
  <si>
    <t>Máy nhân gen và phụ kiện</t>
  </si>
  <si>
    <t>Máy ly tâm lạnh và phụ kiện</t>
  </si>
  <si>
    <t>Bộ kính hiển vi soi nổi, camera truyền hình LCD, Olympus SZ6</t>
  </si>
  <si>
    <t>Hệ thống sắc ký bản mỏng hiệu năng cao Camag+ phụ kiện</t>
  </si>
  <si>
    <t>Cắt tiêu bản mẫu phục vụ thực tập</t>
  </si>
  <si>
    <t>2 đề tài cấp nhà nước, 1 đề tài cấp bộ. Ngoài ra, phục vụ nghiên cứu cho nhiều học viên NCS, Cao học, sinh viên làm KLTN</t>
  </si>
  <si>
    <t>sử dụng tốt</t>
  </si>
  <si>
    <t>Chuyên phục vụ giảng dạy thực tập cho sinh viên (chính quy, cao đẳng, bằng hai, liên thông)</t>
  </si>
  <si>
    <t>4 đề tài cấp nhà nước, 3 đề tài cấp Bộ/sở. Ngoài ra phục vụ nghiên cứu cho nhiều học viên NCS, Cao học, sinh viên làm KLTN</t>
  </si>
  <si>
    <t>đang chờ thay dãy đèn LED của bộ phận CCD máy ADC2 và dây cuaroa hạ bản mỏng cho máy ADC2</t>
  </si>
  <si>
    <t>Bộ sắc ký lớp mỏng định lượng</t>
  </si>
  <si>
    <t>Hệ thống sắc ký cột Butchi 688</t>
  </si>
  <si>
    <t>Kính hiển vi huỳnh quang Leica</t>
  </si>
  <si>
    <t>Kính hiển vi truyền hình Camera DMLS Leica</t>
  </si>
  <si>
    <t>Bộ môn Dược Liệu</t>
  </si>
  <si>
    <t xml:space="preserve"> hoạt động bình thường</t>
  </si>
  <si>
    <t>Máy HPTLC sắc ký lớp mỏng hiệu năng cao</t>
  </si>
  <si>
    <t>Hệ thống chụp ảnh và phân tích dữ liệu</t>
  </si>
  <si>
    <t>Buồng triển khai sắc ký tự động</t>
  </si>
  <si>
    <t>1 đề tài cấp thành phố. Ngoài ra, phục vụ nghiên cứu cho nhiều học viên Cao học, sinh viên làm KLTN</t>
  </si>
  <si>
    <t>Bộ môn Dược Học Cổ Truyền</t>
  </si>
  <si>
    <t>2/2012-11/2015</t>
  </si>
  <si>
    <t>Bộ môn Hóa Đại cương Vô Cơ</t>
  </si>
  <si>
    <t>M¸y cùc phæ 757 VA Computrace Metrohm</t>
  </si>
  <si>
    <t>chỉ sử dụng xong 01 đề tài Thạc sỹ, năm 2009 thay bộ điện cực 80 triệu, dùng một thòi gian ngắn, hỏng xin thanh lý</t>
  </si>
  <si>
    <t>tháng 12/2003</t>
  </si>
  <si>
    <t>Bộ môn Hóa Hữu Cơ</t>
  </si>
  <si>
    <t>ThiÕt bÞ ph¶n øng sö dông kü thuËt vi sãng Sineo Uwave 1000</t>
  </si>
  <si>
    <t>ThiÕt bÞ ph¶n øng nhiÖt ®é -80C Greatwall Scientific DHJF800</t>
  </si>
  <si>
    <t>ThiÕt bÞ ph¶n øng ¸p lùc LAB AUTOCLAVE</t>
  </si>
  <si>
    <t>6/2012-6/2015</t>
  </si>
  <si>
    <t>6/2013-6/2015</t>
  </si>
  <si>
    <t>9/2012-6/2015</t>
  </si>
  <si>
    <t>2/2013-6/2015</t>
  </si>
  <si>
    <t>Bộ môn Vi Sinh và Sinh học</t>
  </si>
  <si>
    <t>M¸y ly t©m l¹nh siªu tèc Hermle Z325K</t>
  </si>
  <si>
    <t>Tñ Êm CO2 (MCO-18AC-PB) Panasonic  (ADBDA)</t>
  </si>
  <si>
    <t>M¸y l¾c ®iÒu nhiÖt nhiÒu chç BR 3000 LF-TAITEC</t>
  </si>
  <si>
    <t>KÝnh hiÓn vi cã camera Carl Zeiss/Sony</t>
  </si>
  <si>
    <t>hoạt động bình thường</t>
  </si>
  <si>
    <t>6/2014-6/2015</t>
  </si>
  <si>
    <t>10/2005-6/2015</t>
  </si>
  <si>
    <t>Lên men sinh tổng hợp cho thực nghiệm, tốt nghiệp và NCKH</t>
  </si>
  <si>
    <t>Phục vụ thực tập các hệ</t>
  </si>
  <si>
    <t xml:space="preserve">nuôi cấy vi sinh </t>
  </si>
  <si>
    <t>09/2013 - 11/2015</t>
  </si>
  <si>
    <t>04/2013 - 11/2015</t>
  </si>
  <si>
    <t>12/2008 - 6/2015</t>
  </si>
  <si>
    <t>12/ 2009 - 6/2015</t>
  </si>
  <si>
    <t>12/2010 - 6/2015</t>
  </si>
  <si>
    <t>1/2014 - 6/2015</t>
  </si>
  <si>
    <t>12/2011 - 6/2015</t>
  </si>
  <si>
    <t>12/2009 -6/2015</t>
  </si>
  <si>
    <t>12/2010-6/2015</t>
  </si>
  <si>
    <t>12/2013-6/2015</t>
  </si>
  <si>
    <t>12/2011-  6/2015</t>
  </si>
  <si>
    <t>10/2012 -6/2015</t>
  </si>
  <si>
    <t>12/2012 -6/2015</t>
  </si>
  <si>
    <t>04/2014 -6/2015</t>
  </si>
  <si>
    <t>05/2014 -6/2015</t>
  </si>
  <si>
    <t>03/2014 -6/2015</t>
  </si>
  <si>
    <t>12/2014 -6/2015</t>
  </si>
  <si>
    <t>03/2015 -6/2015</t>
  </si>
  <si>
    <t>2/2002 -12/2015</t>
  </si>
  <si>
    <t>12/2010 -12/2015</t>
  </si>
  <si>
    <t>12/2011 -12/2015</t>
  </si>
  <si>
    <t>số tháng sử dụng</t>
  </si>
  <si>
    <t>11/2014-11/2015</t>
  </si>
  <si>
    <t>12/2010-11/2015</t>
  </si>
  <si>
    <t>8/2015-11/2015</t>
  </si>
  <si>
    <t>01/2006 - 11/2015</t>
  </si>
  <si>
    <t>01/2003 - 11/2015</t>
  </si>
  <si>
    <t>Pha chế thuốc ung thư, Mua theo đề tài KC10</t>
  </si>
  <si>
    <t>12/2013 - 11/2015</t>
  </si>
  <si>
    <t>12/2008-11/2015</t>
  </si>
  <si>
    <t>12/2013-11/2015</t>
  </si>
  <si>
    <t>1/1996-11/2015</t>
  </si>
  <si>
    <t>12/2011-11/2015</t>
  </si>
  <si>
    <t>1/2006-11/2015</t>
  </si>
  <si>
    <t>1/2003-11/2015</t>
  </si>
  <si>
    <t>1/2004-11/2015</t>
  </si>
  <si>
    <t>12/2007-11/2015</t>
  </si>
  <si>
    <t>1/1997-11/2015</t>
  </si>
  <si>
    <t>1/2002-11/2015</t>
  </si>
  <si>
    <t>01/2003 - 10/2014</t>
  </si>
  <si>
    <t>Bộ môn Hóa Dược</t>
  </si>
  <si>
    <t xml:space="preserve">Hệ thống sắc ký lỏng hiệu năng cao HPLC Submit Dionex </t>
  </si>
  <si>
    <t>Máy chuẩn độ tự động 809 Titrando-Mettrom</t>
  </si>
  <si>
    <t>Quang phổ UV-VIS tử ngoại khả kiến EZ 210 kèm máy tính, máy in</t>
  </si>
  <si>
    <t>Máy sinh khí Hydro</t>
  </si>
  <si>
    <t>Máy cất chân không và phụ kiện HEI-VAP Value HB/G1</t>
  </si>
  <si>
    <t>Thiết bị Hydrogen hóa 3911-PAR</t>
  </si>
  <si>
    <t>Tủ lạnh âm sâu 80 độ MR-HV-80-200</t>
  </si>
  <si>
    <t>Thiết bị làm lạnh phản ứng B6/-85</t>
  </si>
  <si>
    <t>Hệ thống bơm chân không Rocker</t>
  </si>
  <si>
    <t>Hệ thống bình phản ứng thủy tinh Lenz</t>
  </si>
  <si>
    <t>Sắc ký lớp mỏng hiệu năng cao</t>
  </si>
  <si>
    <t>Hệ thống chụp ảnh và phân tích dữ liệu CAMAG TLC Visualizer</t>
  </si>
  <si>
    <t>Máy ly tâm lạnh tốc độ cao</t>
  </si>
  <si>
    <t>Chưa có mã TB</t>
  </si>
  <si>
    <t>Máy quang phổ hồng ngoại</t>
  </si>
  <si>
    <t>1.460.004.000</t>
  </si>
  <si>
    <t>Máy đưa vào sử dụng đã lâu, máy tính hay trục trặc</t>
  </si>
  <si>
    <t>Mỗi năm sử dụng 1 lần cho sinh viên tiến tập</t>
  </si>
  <si>
    <t>Máy in hay trục trặc</t>
  </si>
  <si>
    <t>Sử dụng thường xuyên, máy hoạt động bình thường</t>
  </si>
  <si>
    <t>Máy hoạt động bình thường</t>
  </si>
  <si>
    <t>Máy hoạt động bình thường và được dùng thường xuyên để định tính, xác định các chất tổng hợp được</t>
  </si>
  <si>
    <t>1/2015 -6/2015</t>
  </si>
  <si>
    <t>4/2002-6/2015</t>
  </si>
  <si>
    <t>11/2004 -6/2015</t>
  </si>
  <si>
    <t>thời gian tính sử dụng</t>
  </si>
  <si>
    <t xml:space="preserve">4/2002 -11/2012 </t>
  </si>
  <si>
    <t>12/2010 -6/2015</t>
  </si>
  <si>
    <t>12/ 2010 -6/2015</t>
  </si>
  <si>
    <t>12/ 2011 -6/2015</t>
  </si>
  <si>
    <t>12/2012-6/2015</t>
  </si>
  <si>
    <t>1/2014 -6/2015</t>
  </si>
  <si>
    <t>10/2012-4/2015</t>
  </si>
  <si>
    <t>3/2002-5/2015</t>
  </si>
  <si>
    <t>8/2002-5/2015</t>
  </si>
  <si>
    <t>6/2004-6/2015</t>
  </si>
  <si>
    <t>6/2003-4/2015</t>
  </si>
  <si>
    <t>7/2006-4/2015</t>
  </si>
  <si>
    <t>9/2000-4/2015</t>
  </si>
  <si>
    <t>12/2000-5/2012</t>
  </si>
  <si>
    <t>12/2004-4/2015</t>
  </si>
  <si>
    <t>9/2006-6/2015</t>
  </si>
  <si>
    <t>12/2007-1/2012</t>
  </si>
  <si>
    <t>9/2007-6/2015</t>
  </si>
  <si>
    <t>10/2008-4/2013</t>
  </si>
  <si>
    <t>5/2008-6/2015</t>
  </si>
  <si>
    <t>8/2008-6/2015</t>
  </si>
  <si>
    <t>9/2008-6/2015</t>
  </si>
  <si>
    <t>12/2008-6/2015</t>
  </si>
  <si>
    <t>6/2009-6/2015</t>
  </si>
  <si>
    <t>9/2013-5/2015</t>
  </si>
  <si>
    <t>9/2011-4/2015</t>
  </si>
  <si>
    <t>9/2011-6/2015</t>
  </si>
  <si>
    <t>9/2013-4/2015</t>
  </si>
  <si>
    <t>12/2013-4/2015</t>
  </si>
  <si>
    <t>12/2010- 6/2015</t>
  </si>
  <si>
    <t>1/2002 - 6/2014</t>
  </si>
  <si>
    <t>12/2003 - 6/2015</t>
  </si>
  <si>
    <t>11/2005 - 10/2011</t>
  </si>
  <si>
    <t>12/2006 -11/2012</t>
  </si>
  <si>
    <t>1/2010-6/2015</t>
  </si>
  <si>
    <t>Máy chiết siêu âm VC-505-SONICS</t>
  </si>
  <si>
    <t>Hệ thống máy sắc ký khí khối phổ GC-MS</t>
  </si>
  <si>
    <t>12/2011-6/2015</t>
  </si>
  <si>
    <t>5 Khóa luận, 1 Cao học</t>
  </si>
  <si>
    <t>1 cao học, 5 khóa luận 1 NCS,1 Đề tài cấp Nhà nước</t>
  </si>
  <si>
    <t>Sử dụng liên tục để lưu mẫu,Hiện vẫn hoạt động tốt</t>
  </si>
  <si>
    <t>6/2014-6/015</t>
  </si>
  <si>
    <t>9/2014-5/2015</t>
  </si>
  <si>
    <t>Bộ Môn Y Học Cơ Sở</t>
  </si>
  <si>
    <t>M¸y ®o sinh hãa m¸u TECO, TC3300Plus</t>
  </si>
  <si>
    <t>M¸y quang phæ UV-VIS SP3000 Nano</t>
  </si>
  <si>
    <t>M¸y ph©n tÝch huyÕt häc TECO</t>
  </si>
  <si>
    <t>M¸y Kimograph PANLAB</t>
  </si>
  <si>
    <t>KÝnh hiÓn vi truyÒn h×nh + Tivi + M¸y ¶nh</t>
  </si>
  <si>
    <t>Máy hút thường bị chảy ngược</t>
  </si>
  <si>
    <t>Máy chạy ổn định</t>
  </si>
  <si>
    <t>Kẹp mỏm tim dễ gây tổn thương tim, bút ghi khó ghi.</t>
  </si>
  <si>
    <t>Kính quán sát rõ, đầu chuyển đổi USB dễ bị đứt mạch</t>
  </si>
  <si>
    <t>Hệ thống Power lab</t>
  </si>
  <si>
    <t>12/2014-6/2015</t>
  </si>
  <si>
    <t>5/2012-6/2015</t>
  </si>
  <si>
    <t>4/2012-6/2015</t>
  </si>
  <si>
    <t>8/2012-6/2015</t>
  </si>
  <si>
    <t>10/2013-6/2015</t>
  </si>
  <si>
    <r>
      <t>Máy bay hơi mẫu bằng khí N</t>
    </r>
    <r>
      <rPr>
        <vertAlign val="subscript"/>
        <sz val="11"/>
        <rFont val="Times New Roman"/>
        <family val="1"/>
      </rPr>
      <t>2</t>
    </r>
    <r>
      <rPr>
        <sz val="11"/>
        <rFont val="Times New Roman"/>
        <family val="1"/>
      </rPr>
      <t xml:space="preserve"> Zannteck, Zipvap 8</t>
    </r>
  </si>
  <si>
    <r>
      <t>Tủ lạnh sâu -80</t>
    </r>
    <r>
      <rPr>
        <vertAlign val="superscript"/>
        <sz val="11"/>
        <rFont val="Times New Roman"/>
        <family val="1"/>
      </rPr>
      <t>o</t>
    </r>
    <r>
      <rPr>
        <sz val="11"/>
        <rFont val="Times New Roman"/>
        <family val="1"/>
      </rPr>
      <t>C MR-HV-80-200</t>
    </r>
  </si>
  <si>
    <t>Máy bao viên mini CALEVA MCD2</t>
  </si>
  <si>
    <t xml:space="preserve">Sd liên tục </t>
  </si>
  <si>
    <t>số giờ sd/ngày làm việc</t>
  </si>
  <si>
    <t xml:space="preserve">Số giờ sử dụng/ tháng </t>
  </si>
  <si>
    <t>Tính 1 năm 10 tháng sử dụng vì nghỉ hè và tết trừ 2 tháng, mỗi tháng 22 ngày làm việc, mỗi ngày 8 giờ làm việc</t>
  </si>
  <si>
    <t>Tỷ lệ %/8 giờ làm việc</t>
  </si>
  <si>
    <t>Sd liên tục</t>
  </si>
  <si>
    <t>Hà Nội ngày 10/12/2015</t>
  </si>
  <si>
    <t>Người lập báo cáo</t>
  </si>
  <si>
    <t>Phạm Văn Quyến - TP.VT&amp;TTB</t>
  </si>
  <si>
    <t xml:space="preserve">Số lần sử dụng/ tháng </t>
  </si>
  <si>
    <t>Số lượng TB làm việc liên tục như máy lắc, tủ lạnh sâu, tủ vi khí hậu, tủ ấm , tủ sấy :  8 TB - hiệu quả</t>
  </si>
  <si>
    <r>
      <t xml:space="preserve">Nếu tính số giờ sử dụng/ngày của TB từ 30 % trở lên coi như có hiệu quả thì có: 13 TB+8 TB=21TB/ tổng số 166 TB chiếm 12,65 %. Còn lại gần 90 % làm việc kém hoặc không hiệu quả. 103 TB sử dụng </t>
    </r>
    <r>
      <rPr>
        <sz val="11"/>
        <rFont val="Calibri"/>
        <family val="2"/>
      </rPr>
      <t>≤</t>
    </r>
    <r>
      <rPr>
        <sz val="11"/>
        <rFont val="Times New Roman"/>
        <family val="1"/>
      </rPr>
      <t xml:space="preserve"> 5 lần/tháng, có TB  cả năm không sử dụng như BM Phân tích có 3 TB,  60 TB làm việc dưới 10 phút ngày,  thậm chí có TB sử dụng chưa đến 1 phút/ngày như Hệ thống máy đóng ống tiêm HFS-30 HARSIDDH của BM. Bào chế</t>
    </r>
  </si>
  <si>
    <t>Nếu tính hiệu suất sử dụng theo thời gian thì hiệu quả rất thấp, tuy nhiên trong môi trường đào tạo và NCKH thì không như doanh nghiệp vì có những TB có thể chỉ sử dụng cho một hoặc vài bài thực tập, hoặc chỉ giải quyết một khâu nào đó trong NCKH,  có thể chỉ sử dụng xong đợt thực tập một vài tuần/ tháng, không sử dụng liên tục cả năm mà vẫn phải có để đào tạo.  Tuy nhiên, cần phải khai thác cho hiệu quả, ít nhất hàng tháng cũng phải được sử dụng, chứ TB để cả năm không sd thì không được mà sẽ rất nhanh hỏng.</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</si>
</sst>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 #,##0_);_(* \(#,##0\);_(* &quot;-&quot;??_);_(@_)"/>
    <numFmt numFmtId="179" formatCode="&quot;Yes&quot;;&quot;Yes&quot;;&quot;No&quot;"/>
    <numFmt numFmtId="180" formatCode="&quot;True&quot;;&quot;True&quot;;&quot;False&quot;"/>
    <numFmt numFmtId="181" formatCode="&quot;On&quot;;&quot;On&quot;;&quot;Off&quot;"/>
    <numFmt numFmtId="182" formatCode="[$€-2]\ #,##0.00_);[Red]\([$€-2]\ #,##0.00\)"/>
    <numFmt numFmtId="183" formatCode="0.0000000"/>
    <numFmt numFmtId="184" formatCode="0.000000"/>
    <numFmt numFmtId="185" formatCode="0.00000"/>
    <numFmt numFmtId="186" formatCode="0.0000"/>
    <numFmt numFmtId="187" formatCode="0.000"/>
    <numFmt numFmtId="188" formatCode="0.00000000"/>
    <numFmt numFmtId="189" formatCode="0.0"/>
  </numFmts>
  <fonts count="52">
    <font>
      <sz val="10"/>
      <name val="Arial"/>
      <family val="0"/>
    </font>
    <font>
      <sz val="8"/>
      <name val="Arial"/>
      <family val="2"/>
    </font>
    <font>
      <b/>
      <sz val="14"/>
      <name val="Times New Roman"/>
      <family val="1"/>
    </font>
    <font>
      <sz val="14"/>
      <name val="Times New Roman"/>
      <family val="1"/>
    </font>
    <font>
      <sz val="14"/>
      <name val=".VnTime"/>
      <family val="2"/>
    </font>
    <font>
      <b/>
      <sz val="14"/>
      <name val=".VnTime"/>
      <family val="2"/>
    </font>
    <font>
      <sz val="11"/>
      <name val=".VnTime"/>
      <family val="2"/>
    </font>
    <font>
      <sz val="11"/>
      <name val="Times New Roman"/>
      <family val="1"/>
    </font>
    <font>
      <b/>
      <sz val="11"/>
      <name val="Times New Roman"/>
      <family val="1"/>
    </font>
    <font>
      <vertAlign val="subscript"/>
      <sz val="11"/>
      <name val="Times New Roman"/>
      <family val="1"/>
    </font>
    <font>
      <vertAlign val="superscript"/>
      <sz val="11"/>
      <name val="Times New Roman"/>
      <family val="1"/>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4"/>
      <color indexed="10"/>
      <name val=".VnTime"/>
      <family val="2"/>
    </font>
    <font>
      <sz val="11"/>
      <color indexed="10"/>
      <name val=".VnTime"/>
      <family val="2"/>
    </font>
    <font>
      <sz val="14"/>
      <color indexed="10"/>
      <name val="Times New Roman"/>
      <family val="1"/>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FF0000"/>
      <name val=".VnTime"/>
      <family val="2"/>
    </font>
    <font>
      <sz val="11"/>
      <color rgb="FFFF0000"/>
      <name val=".VnTime"/>
      <family val="2"/>
    </font>
    <font>
      <sz val="14"/>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5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32"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2">
    <xf numFmtId="0" fontId="0" fillId="0" borderId="0" xfId="0" applyAlignment="1">
      <alignment/>
    </xf>
    <xf numFmtId="0" fontId="4" fillId="0" borderId="0" xfId="0" applyFont="1" applyAlignment="1">
      <alignment vertical="top"/>
    </xf>
    <xf numFmtId="0" fontId="3" fillId="0" borderId="0" xfId="0" applyFont="1" applyAlignment="1">
      <alignment horizontal="center" vertical="top" wrapText="1"/>
    </xf>
    <xf numFmtId="0" fontId="3" fillId="0" borderId="0" xfId="0" applyFont="1" applyAlignment="1">
      <alignment vertical="top" wrapText="1"/>
    </xf>
    <xf numFmtId="0" fontId="4" fillId="0" borderId="0" xfId="0" applyFont="1" applyAlignment="1">
      <alignment vertical="top" wrapText="1"/>
    </xf>
    <xf numFmtId="0" fontId="2" fillId="0" borderId="0" xfId="0" applyFont="1" applyAlignment="1">
      <alignment vertical="top"/>
    </xf>
    <xf numFmtId="0" fontId="3" fillId="0" borderId="0" xfId="0" applyFont="1" applyAlignment="1">
      <alignment vertical="top"/>
    </xf>
    <xf numFmtId="0" fontId="2" fillId="0" borderId="0" xfId="0" applyFont="1" applyAlignment="1">
      <alignment horizontal="center" vertical="top" wrapText="1"/>
    </xf>
    <xf numFmtId="0" fontId="5" fillId="0" borderId="0" xfId="0" applyFont="1" applyAlignment="1">
      <alignment vertical="top"/>
    </xf>
    <xf numFmtId="0" fontId="6" fillId="0" borderId="0" xfId="0" applyFont="1" applyAlignment="1">
      <alignment vertical="top"/>
    </xf>
    <xf numFmtId="0" fontId="7" fillId="0" borderId="0" xfId="0" applyFont="1" applyAlignment="1">
      <alignment horizontal="center" vertical="top"/>
    </xf>
    <xf numFmtId="0" fontId="8" fillId="0" borderId="0" xfId="0" applyFont="1" applyAlignment="1">
      <alignment vertical="top"/>
    </xf>
    <xf numFmtId="0" fontId="8" fillId="0" borderId="0" xfId="0" applyFont="1" applyAlignment="1">
      <alignment vertical="top" wrapText="1"/>
    </xf>
    <xf numFmtId="0" fontId="7" fillId="0" borderId="10" xfId="0" applyFont="1" applyBorder="1" applyAlignment="1">
      <alignment horizontal="center" vertical="top" wrapText="1"/>
    </xf>
    <xf numFmtId="0" fontId="8" fillId="0" borderId="10" xfId="0" applyFont="1" applyBorder="1" applyAlignment="1">
      <alignment horizontal="center" vertical="top" wrapText="1"/>
    </xf>
    <xf numFmtId="0" fontId="7" fillId="0" borderId="10" xfId="0" applyFont="1" applyBorder="1" applyAlignment="1">
      <alignment vertical="top" wrapText="1"/>
    </xf>
    <xf numFmtId="0" fontId="8" fillId="0" borderId="10" xfId="0" applyFont="1" applyBorder="1" applyAlignment="1">
      <alignment vertical="top"/>
    </xf>
    <xf numFmtId="0" fontId="8" fillId="0" borderId="10" xfId="0" applyFont="1" applyBorder="1" applyAlignment="1">
      <alignment horizontal="center" vertical="top"/>
    </xf>
    <xf numFmtId="0" fontId="8" fillId="0" borderId="10" xfId="0" applyFont="1" applyBorder="1" applyAlignment="1">
      <alignment vertical="top" wrapText="1"/>
    </xf>
    <xf numFmtId="0" fontId="7" fillId="0" borderId="10" xfId="0" applyFont="1" applyBorder="1" applyAlignment="1">
      <alignment vertical="top"/>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0" fontId="7" fillId="0" borderId="10" xfId="0" applyFont="1" applyBorder="1" applyAlignment="1">
      <alignment horizontal="justify" vertical="center" wrapText="1"/>
    </xf>
    <xf numFmtId="0" fontId="7" fillId="0" borderId="0" xfId="0" applyFont="1" applyAlignment="1">
      <alignment vertical="top"/>
    </xf>
    <xf numFmtId="0" fontId="7" fillId="0" borderId="0" xfId="0" applyFont="1" applyAlignment="1">
      <alignment horizontal="center" vertical="top" wrapText="1"/>
    </xf>
    <xf numFmtId="0" fontId="8" fillId="0" borderId="0" xfId="0" applyFont="1" applyAlignment="1">
      <alignment horizontal="center" vertical="top"/>
    </xf>
    <xf numFmtId="0" fontId="7" fillId="0" borderId="10" xfId="0" applyFont="1" applyBorder="1" applyAlignment="1">
      <alignment horizontal="center" vertical="top"/>
    </xf>
    <xf numFmtId="0" fontId="7" fillId="0" borderId="10" xfId="0" applyFont="1" applyBorder="1" applyAlignment="1">
      <alignment wrapText="1"/>
    </xf>
    <xf numFmtId="0" fontId="7" fillId="0" borderId="10" xfId="0" applyFont="1" applyFill="1" applyBorder="1" applyAlignment="1">
      <alignment vertical="top"/>
    </xf>
    <xf numFmtId="0" fontId="7" fillId="0" borderId="10" xfId="0" applyFont="1" applyFill="1" applyBorder="1" applyAlignment="1">
      <alignment/>
    </xf>
    <xf numFmtId="0" fontId="7" fillId="0" borderId="10" xfId="0" applyFont="1" applyFill="1" applyBorder="1" applyAlignment="1">
      <alignment wrapText="1"/>
    </xf>
    <xf numFmtId="0" fontId="7" fillId="0" borderId="10" xfId="0" applyFont="1" applyFill="1" applyBorder="1" applyAlignment="1">
      <alignment horizontal="center"/>
    </xf>
    <xf numFmtId="15" fontId="7" fillId="0" borderId="10" xfId="0" applyNumberFormat="1" applyFont="1" applyFill="1" applyBorder="1" applyAlignment="1">
      <alignment horizontal="left" wrapText="1"/>
    </xf>
    <xf numFmtId="0" fontId="6" fillId="0" borderId="0" xfId="0" applyFont="1" applyFill="1" applyAlignment="1">
      <alignment vertical="top"/>
    </xf>
    <xf numFmtId="0" fontId="8" fillId="0" borderId="0" xfId="0" applyFont="1" applyAlignment="1">
      <alignment horizontal="center" vertical="top" wrapText="1"/>
    </xf>
    <xf numFmtId="0" fontId="7" fillId="0" borderId="10" xfId="0" applyFont="1" applyFill="1" applyBorder="1" applyAlignment="1">
      <alignment horizontal="center" wrapText="1"/>
    </xf>
    <xf numFmtId="0" fontId="8" fillId="0" borderId="10" xfId="0" applyFont="1" applyBorder="1" applyAlignment="1">
      <alignment vertical="center" wrapText="1"/>
    </xf>
    <xf numFmtId="0" fontId="8" fillId="0" borderId="10" xfId="0" applyFont="1" applyBorder="1" applyAlignment="1">
      <alignment horizontal="center" vertical="center" wrapText="1"/>
    </xf>
    <xf numFmtId="0" fontId="8" fillId="0" borderId="10" xfId="0" applyFont="1" applyBorder="1" applyAlignment="1">
      <alignment horizontal="justify" vertical="center" wrapText="1"/>
    </xf>
    <xf numFmtId="0" fontId="7" fillId="0" borderId="10" xfId="0" applyFont="1" applyFill="1" applyBorder="1" applyAlignment="1">
      <alignment horizontal="center" vertical="top" wrapText="1"/>
    </xf>
    <xf numFmtId="0" fontId="4" fillId="0" borderId="0" xfId="0" applyFont="1" applyFill="1" applyAlignment="1">
      <alignment vertical="top"/>
    </xf>
    <xf numFmtId="0" fontId="8" fillId="0" borderId="0" xfId="0" applyFont="1" applyAlignment="1">
      <alignment horizontal="right" vertical="top"/>
    </xf>
    <xf numFmtId="3" fontId="7" fillId="0" borderId="10" xfId="0" applyNumberFormat="1" applyFont="1" applyBorder="1" applyAlignment="1">
      <alignment horizontal="right" vertical="top" wrapText="1"/>
    </xf>
    <xf numFmtId="3" fontId="8" fillId="0" borderId="10" xfId="0" applyNumberFormat="1" applyFont="1" applyBorder="1" applyAlignment="1">
      <alignment horizontal="right" vertical="top" wrapText="1"/>
    </xf>
    <xf numFmtId="178" fontId="7" fillId="0" borderId="10" xfId="42" applyNumberFormat="1" applyFont="1" applyBorder="1" applyAlignment="1">
      <alignment horizontal="right" vertical="center" wrapText="1"/>
    </xf>
    <xf numFmtId="3" fontId="8" fillId="0" borderId="10" xfId="0" applyNumberFormat="1" applyFont="1" applyBorder="1" applyAlignment="1">
      <alignment horizontal="right" vertical="top"/>
    </xf>
    <xf numFmtId="3" fontId="7" fillId="0" borderId="10" xfId="0" applyNumberFormat="1" applyFont="1" applyBorder="1" applyAlignment="1">
      <alignment horizontal="right" vertical="center" wrapText="1"/>
    </xf>
    <xf numFmtId="0" fontId="7" fillId="0" borderId="10" xfId="0" applyFont="1" applyBorder="1" applyAlignment="1">
      <alignment horizontal="right" vertical="center" wrapText="1"/>
    </xf>
    <xf numFmtId="3" fontId="7" fillId="0" borderId="10" xfId="0" applyNumberFormat="1" applyFont="1" applyBorder="1" applyAlignment="1">
      <alignment horizontal="right" vertical="top"/>
    </xf>
    <xf numFmtId="3" fontId="7" fillId="0" borderId="10" xfId="0" applyNumberFormat="1" applyFont="1" applyFill="1" applyBorder="1" applyAlignment="1">
      <alignment horizontal="right"/>
    </xf>
    <xf numFmtId="0" fontId="7" fillId="0" borderId="10" xfId="0" applyFont="1" applyBorder="1" applyAlignment="1">
      <alignment horizontal="left" vertical="top" wrapText="1"/>
    </xf>
    <xf numFmtId="0" fontId="8" fillId="0" borderId="10" xfId="0" applyFont="1" applyBorder="1" applyAlignment="1">
      <alignment horizontal="left" vertical="top" wrapText="1"/>
    </xf>
    <xf numFmtId="17" fontId="7" fillId="0" borderId="10" xfId="0" applyNumberFormat="1" applyFont="1" applyBorder="1" applyAlignment="1">
      <alignment horizontal="left" vertical="top" wrapText="1"/>
    </xf>
    <xf numFmtId="15" fontId="7" fillId="0" borderId="10" xfId="0" applyNumberFormat="1" applyFont="1" applyBorder="1" applyAlignment="1">
      <alignment horizontal="left" vertical="top" wrapText="1"/>
    </xf>
    <xf numFmtId="17" fontId="7" fillId="0" borderId="10" xfId="0" applyNumberFormat="1" applyFont="1" applyBorder="1" applyAlignment="1">
      <alignment horizontal="left" vertical="center" wrapText="1"/>
    </xf>
    <xf numFmtId="0" fontId="7" fillId="0" borderId="10" xfId="0" applyFont="1" applyBorder="1" applyAlignment="1">
      <alignment horizontal="left" vertical="center" wrapText="1"/>
    </xf>
    <xf numFmtId="0" fontId="7" fillId="0" borderId="0" xfId="0" applyFont="1" applyAlignment="1">
      <alignment horizontal="left" vertical="top" wrapText="1"/>
    </xf>
    <xf numFmtId="0" fontId="7" fillId="0" borderId="10" xfId="0" applyFont="1" applyFill="1" applyBorder="1" applyAlignment="1">
      <alignment horizontal="left" vertical="top" wrapText="1"/>
    </xf>
    <xf numFmtId="0" fontId="7" fillId="0" borderId="0" xfId="0" applyFont="1" applyAlignment="1">
      <alignment vertical="top" wrapText="1"/>
    </xf>
    <xf numFmtId="3" fontId="7" fillId="0" borderId="0" xfId="0" applyNumberFormat="1" applyFont="1" applyAlignment="1">
      <alignment horizontal="right" vertical="top"/>
    </xf>
    <xf numFmtId="0" fontId="7" fillId="0" borderId="10" xfId="0" applyFont="1" applyBorder="1" applyAlignment="1">
      <alignment horizontal="center" wrapText="1"/>
    </xf>
    <xf numFmtId="3" fontId="7" fillId="0" borderId="10" xfId="0" applyNumberFormat="1" applyFont="1" applyBorder="1" applyAlignment="1">
      <alignment horizontal="right" wrapText="1"/>
    </xf>
    <xf numFmtId="3" fontId="7" fillId="0" borderId="10" xfId="0" applyNumberFormat="1" applyFont="1" applyFill="1" applyBorder="1" applyAlignment="1">
      <alignment horizontal="right" wrapText="1"/>
    </xf>
    <xf numFmtId="3" fontId="8" fillId="0" borderId="10" xfId="0" applyNumberFormat="1" applyFont="1" applyBorder="1" applyAlignment="1">
      <alignment horizontal="right" vertical="center" wrapText="1"/>
    </xf>
    <xf numFmtId="17" fontId="8" fillId="0" borderId="10" xfId="0" applyNumberFormat="1" applyFont="1" applyBorder="1" applyAlignment="1">
      <alignment horizontal="left" vertical="center" wrapText="1"/>
    </xf>
    <xf numFmtId="2" fontId="7" fillId="0" borderId="10" xfId="0" applyNumberFormat="1" applyFont="1" applyBorder="1" applyAlignment="1">
      <alignment vertical="top" wrapText="1"/>
    </xf>
    <xf numFmtId="0" fontId="7" fillId="0" borderId="10" xfId="0" applyFont="1" applyFill="1" applyBorder="1" applyAlignment="1">
      <alignment horizontal="center" vertical="top"/>
    </xf>
    <xf numFmtId="0" fontId="49" fillId="0" borderId="0" xfId="0" applyFont="1" applyAlignment="1">
      <alignment vertical="top" wrapText="1"/>
    </xf>
    <xf numFmtId="0" fontId="50" fillId="0" borderId="0" xfId="0" applyFont="1" applyAlignment="1">
      <alignment vertical="top"/>
    </xf>
    <xf numFmtId="0" fontId="49" fillId="0" borderId="0" xfId="0" applyFont="1" applyAlignment="1">
      <alignment vertical="top"/>
    </xf>
    <xf numFmtId="0" fontId="51" fillId="0" borderId="0" xfId="0" applyFont="1" applyAlignment="1">
      <alignment vertical="top"/>
    </xf>
    <xf numFmtId="0" fontId="7" fillId="0" borderId="10" xfId="0" applyFont="1" applyBorder="1" applyAlignment="1">
      <alignment/>
    </xf>
    <xf numFmtId="0" fontId="6" fillId="0" borderId="10" xfId="0" applyFont="1" applyBorder="1" applyAlignment="1">
      <alignment wrapText="1"/>
    </xf>
    <xf numFmtId="3" fontId="7" fillId="0" borderId="10" xfId="0" applyNumberFormat="1" applyFont="1" applyBorder="1" applyAlignment="1">
      <alignment horizontal="right"/>
    </xf>
    <xf numFmtId="0" fontId="7" fillId="0" borderId="10" xfId="0" applyFont="1" applyBorder="1" applyAlignment="1">
      <alignment horizontal="center"/>
    </xf>
    <xf numFmtId="0" fontId="7" fillId="0" borderId="10" xfId="0" applyFont="1" applyBorder="1" applyAlignment="1">
      <alignment horizontal="left" wrapText="1"/>
    </xf>
    <xf numFmtId="178" fontId="7" fillId="0" borderId="10" xfId="42" applyNumberFormat="1" applyFont="1" applyBorder="1" applyAlignment="1">
      <alignment horizontal="right"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justify" vertical="center" wrapText="1"/>
    </xf>
    <xf numFmtId="3" fontId="7" fillId="0" borderId="10" xfId="0" applyNumberFormat="1" applyFont="1" applyFill="1" applyBorder="1" applyAlignment="1">
      <alignment horizontal="right" vertical="center" wrapText="1"/>
    </xf>
    <xf numFmtId="0" fontId="8" fillId="0" borderId="10" xfId="0" applyFont="1" applyBorder="1" applyAlignment="1">
      <alignment/>
    </xf>
    <xf numFmtId="0" fontId="8" fillId="0" borderId="10" xfId="0" applyFont="1" applyBorder="1" applyAlignment="1">
      <alignment wrapText="1"/>
    </xf>
    <xf numFmtId="3" fontId="8" fillId="0" borderId="10" xfId="0" applyNumberFormat="1" applyFont="1" applyBorder="1" applyAlignment="1">
      <alignment horizontal="right"/>
    </xf>
    <xf numFmtId="3" fontId="7" fillId="0" borderId="10" xfId="0" applyNumberFormat="1" applyFont="1" applyBorder="1" applyAlignment="1">
      <alignment/>
    </xf>
    <xf numFmtId="0" fontId="7" fillId="0" borderId="0" xfId="0" applyFont="1" applyAlignment="1">
      <alignment horizontal="center" vertical="top" wrapText="1"/>
    </xf>
    <xf numFmtId="0" fontId="7" fillId="0" borderId="0" xfId="0" applyFont="1" applyAlignment="1">
      <alignment horizontal="left" vertical="top" wrapText="1"/>
    </xf>
    <xf numFmtId="0" fontId="8" fillId="0" borderId="0" xfId="0" applyFont="1" applyAlignment="1">
      <alignment horizontal="center" vertical="top"/>
    </xf>
    <xf numFmtId="0" fontId="7" fillId="0" borderId="0" xfId="0" applyFont="1" applyAlignment="1">
      <alignment horizontal="left" vertical="top"/>
    </xf>
    <xf numFmtId="2" fontId="8" fillId="0" borderId="0" xfId="0" applyNumberFormat="1" applyFont="1" applyAlignment="1">
      <alignment vertical="top"/>
    </xf>
    <xf numFmtId="2" fontId="7" fillId="0" borderId="0" xfId="0" applyNumberFormat="1" applyFont="1" applyAlignment="1">
      <alignment vertical="top"/>
    </xf>
    <xf numFmtId="2" fontId="7" fillId="0" borderId="10" xfId="0" applyNumberFormat="1" applyFont="1" applyBorder="1" applyAlignment="1">
      <alignment horizontal="center" vertical="top" wrapText="1"/>
    </xf>
    <xf numFmtId="2" fontId="8" fillId="0" borderId="10" xfId="0" applyNumberFormat="1" applyFont="1" applyBorder="1" applyAlignment="1">
      <alignment horizontal="center" vertical="top" wrapText="1"/>
    </xf>
  </cellXfs>
  <cellStyles count="4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Explanatory Text" xfId="43"/>
    <cellStyle name="Good" xfId="44"/>
    <cellStyle name="Heading 1" xfId="45"/>
    <cellStyle name="Heading 2" xfId="46"/>
    <cellStyle name="Heading 3" xfId="47"/>
    <cellStyle name="Heading 4" xfId="48"/>
    <cellStyle name="Input" xfId="49"/>
    <cellStyle name="Linked Cell" xfId="50"/>
    <cellStyle name="Neutral" xfId="51"/>
    <cellStyle name="Note" xfId="52"/>
    <cellStyle name="Output" xfId="53"/>
    <cellStyle name="Title" xfId="54"/>
    <cellStyle name="Total" xfId="55"/>
    <cellStyle name="Warning Text" xfId="5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02"/>
  <sheetViews>
    <sheetView tabSelected="1" zoomScalePageLayoutView="0" workbookViewId="0" topLeftCell="A2">
      <selection activeCell="H10" sqref="H10"/>
    </sheetView>
  </sheetViews>
  <sheetFormatPr defaultColWidth="11.421875" defaultRowHeight="12.75"/>
  <cols>
    <col min="1" max="1" width="5.28125" style="10" customWidth="1"/>
    <col min="2" max="2" width="7.7109375" style="10" customWidth="1"/>
    <col min="3" max="3" width="28.421875" style="58" customWidth="1"/>
    <col min="4" max="4" width="13.28125" style="59" customWidth="1"/>
    <col min="5" max="5" width="9.00390625" style="10" customWidth="1"/>
    <col min="6" max="6" width="8.00390625" style="10" customWidth="1"/>
    <col min="7" max="7" width="25.140625" style="24" customWidth="1"/>
    <col min="8" max="8" width="21.140625" style="24" customWidth="1"/>
    <col min="9" max="9" width="15.140625" style="56" customWidth="1"/>
    <col min="10" max="10" width="7.8515625" style="23" customWidth="1"/>
    <col min="11" max="11" width="7.8515625" style="89" customWidth="1"/>
    <col min="12" max="12" width="7.8515625" style="23" customWidth="1"/>
    <col min="13" max="13" width="7.8515625" style="9" customWidth="1"/>
    <col min="14" max="14" width="7.8515625" style="23" customWidth="1"/>
    <col min="15" max="16384" width="11.421875" style="1" customWidth="1"/>
  </cols>
  <sheetData>
    <row r="1" spans="1:11" ht="18">
      <c r="A1" s="25"/>
      <c r="B1" s="11" t="s">
        <v>79</v>
      </c>
      <c r="C1" s="11"/>
      <c r="D1" s="41"/>
      <c r="E1" s="25"/>
      <c r="F1" s="25"/>
      <c r="G1" s="34"/>
      <c r="H1" s="12"/>
      <c r="J1" s="11"/>
      <c r="K1" s="88"/>
    </row>
    <row r="3" spans="1:14" ht="18">
      <c r="A3" s="86" t="s">
        <v>84</v>
      </c>
      <c r="B3" s="86"/>
      <c r="C3" s="86"/>
      <c r="D3" s="86"/>
      <c r="E3" s="86"/>
      <c r="F3" s="86"/>
      <c r="G3" s="86"/>
      <c r="H3" s="86"/>
      <c r="I3" s="86"/>
      <c r="J3" s="86"/>
      <c r="K3" s="86"/>
      <c r="L3" s="86"/>
      <c r="M3" s="86"/>
      <c r="N3" s="86"/>
    </row>
    <row r="4" spans="1:14" ht="18">
      <c r="A4" s="25"/>
      <c r="B4" s="25"/>
      <c r="C4" s="25"/>
      <c r="D4" s="25"/>
      <c r="E4" s="25"/>
      <c r="F4" s="25"/>
      <c r="G4" s="25"/>
      <c r="H4" s="25"/>
      <c r="I4" s="25"/>
      <c r="J4" s="25"/>
      <c r="K4" s="25"/>
      <c r="L4" s="25"/>
      <c r="M4" s="25"/>
      <c r="N4" s="25"/>
    </row>
    <row r="5" spans="1:14" ht="18">
      <c r="A5" s="87" t="s">
        <v>460</v>
      </c>
      <c r="B5" s="87"/>
      <c r="C5" s="87"/>
      <c r="D5" s="87"/>
      <c r="E5" s="87"/>
      <c r="F5" s="87"/>
      <c r="G5" s="87"/>
      <c r="H5" s="87"/>
      <c r="I5" s="87"/>
      <c r="J5" s="87"/>
      <c r="K5" s="87"/>
      <c r="L5" s="87"/>
      <c r="M5" s="87"/>
      <c r="N5" s="87"/>
    </row>
    <row r="6" spans="1:14" ht="18">
      <c r="A6" s="87" t="s">
        <v>467</v>
      </c>
      <c r="B6" s="87"/>
      <c r="C6" s="87"/>
      <c r="D6" s="87"/>
      <c r="E6" s="87"/>
      <c r="F6" s="87"/>
      <c r="G6" s="87"/>
      <c r="H6" s="87"/>
      <c r="I6" s="87"/>
      <c r="J6" s="87"/>
      <c r="K6" s="87"/>
      <c r="L6" s="87"/>
      <c r="M6" s="87"/>
      <c r="N6" s="87"/>
    </row>
    <row r="7" spans="1:14" ht="51" customHeight="1">
      <c r="A7" s="85" t="s">
        <v>468</v>
      </c>
      <c r="B7" s="85"/>
      <c r="C7" s="85"/>
      <c r="D7" s="85"/>
      <c r="E7" s="85"/>
      <c r="F7" s="85"/>
      <c r="G7" s="85"/>
      <c r="H7" s="85"/>
      <c r="I7" s="85"/>
      <c r="J7" s="85"/>
      <c r="K7" s="85"/>
      <c r="L7" s="85"/>
      <c r="M7" s="85"/>
      <c r="N7" s="85"/>
    </row>
    <row r="8" spans="1:14" ht="51.75" customHeight="1">
      <c r="A8" s="85" t="s">
        <v>469</v>
      </c>
      <c r="B8" s="85"/>
      <c r="C8" s="85"/>
      <c r="D8" s="85"/>
      <c r="E8" s="85"/>
      <c r="F8" s="85"/>
      <c r="G8" s="85"/>
      <c r="H8" s="85"/>
      <c r="I8" s="85"/>
      <c r="J8" s="85"/>
      <c r="K8" s="85"/>
      <c r="L8" s="85"/>
      <c r="M8" s="85"/>
      <c r="N8" s="85"/>
    </row>
    <row r="10" spans="1:14" s="2" customFormat="1" ht="60">
      <c r="A10" s="13" t="s">
        <v>81</v>
      </c>
      <c r="B10" s="13" t="s">
        <v>82</v>
      </c>
      <c r="C10" s="13" t="s">
        <v>34</v>
      </c>
      <c r="D10" s="42" t="s">
        <v>87</v>
      </c>
      <c r="E10" s="13" t="s">
        <v>75</v>
      </c>
      <c r="F10" s="13" t="s">
        <v>76</v>
      </c>
      <c r="G10" s="13" t="s">
        <v>83</v>
      </c>
      <c r="H10" s="13" t="s">
        <v>152</v>
      </c>
      <c r="I10" s="50" t="s">
        <v>394</v>
      </c>
      <c r="J10" s="13" t="s">
        <v>349</v>
      </c>
      <c r="K10" s="90" t="s">
        <v>466</v>
      </c>
      <c r="L10" s="13" t="s">
        <v>459</v>
      </c>
      <c r="M10" s="13" t="s">
        <v>458</v>
      </c>
      <c r="N10" s="13" t="s">
        <v>461</v>
      </c>
    </row>
    <row r="11" spans="1:14" s="7" customFormat="1" ht="18.75">
      <c r="A11" s="14"/>
      <c r="B11" s="14"/>
      <c r="C11" s="14" t="s">
        <v>0</v>
      </c>
      <c r="D11" s="43"/>
      <c r="E11" s="14"/>
      <c r="F11" s="14"/>
      <c r="G11" s="14"/>
      <c r="H11" s="14"/>
      <c r="I11" s="51"/>
      <c r="J11" s="14"/>
      <c r="K11" s="91"/>
      <c r="L11" s="14"/>
      <c r="M11" s="14"/>
      <c r="N11" s="14"/>
    </row>
    <row r="12" spans="1:14" s="3" customFormat="1" ht="18.75">
      <c r="A12" s="13">
        <v>1</v>
      </c>
      <c r="B12" s="13">
        <v>8003</v>
      </c>
      <c r="C12" s="15" t="s">
        <v>74</v>
      </c>
      <c r="D12" s="42">
        <v>199000000</v>
      </c>
      <c r="E12" s="13">
        <v>300</v>
      </c>
      <c r="F12" s="13">
        <v>1000</v>
      </c>
      <c r="G12" s="13" t="s">
        <v>46</v>
      </c>
      <c r="H12" s="13" t="s">
        <v>73</v>
      </c>
      <c r="I12" s="52" t="s">
        <v>350</v>
      </c>
      <c r="J12" s="15">
        <v>10</v>
      </c>
      <c r="K12" s="65">
        <f>E12/J12</f>
        <v>30</v>
      </c>
      <c r="L12" s="65">
        <f>F12/J12</f>
        <v>100</v>
      </c>
      <c r="M12" s="65">
        <f aca="true" t="shared" si="0" ref="M12:M18">L12/22</f>
        <v>4.545454545454546</v>
      </c>
      <c r="N12" s="65">
        <f>M12/8*100</f>
        <v>56.81818181818182</v>
      </c>
    </row>
    <row r="13" spans="1:14" s="3" customFormat="1" ht="30">
      <c r="A13" s="13">
        <v>2</v>
      </c>
      <c r="B13" s="13">
        <v>5659</v>
      </c>
      <c r="C13" s="15" t="s">
        <v>80</v>
      </c>
      <c r="D13" s="42">
        <v>546000000</v>
      </c>
      <c r="E13" s="13">
        <v>100</v>
      </c>
      <c r="F13" s="13">
        <v>300</v>
      </c>
      <c r="G13" s="13" t="s">
        <v>72</v>
      </c>
      <c r="H13" s="13" t="s">
        <v>40</v>
      </c>
      <c r="I13" s="52" t="s">
        <v>351</v>
      </c>
      <c r="J13" s="15">
        <v>49</v>
      </c>
      <c r="K13" s="65">
        <f aca="true" t="shared" si="1" ref="K13:K76">E13/J13</f>
        <v>2.0408163265306123</v>
      </c>
      <c r="L13" s="65">
        <f aca="true" t="shared" si="2" ref="L13:L76">F13/J13</f>
        <v>6.122448979591836</v>
      </c>
      <c r="M13" s="65">
        <f t="shared" si="0"/>
        <v>0.27829313543599254</v>
      </c>
      <c r="N13" s="65">
        <f aca="true" t="shared" si="3" ref="N13:N76">M13/8*100</f>
        <v>3.478664192949907</v>
      </c>
    </row>
    <row r="14" spans="1:14" s="3" customFormat="1" ht="30">
      <c r="A14" s="13">
        <v>3</v>
      </c>
      <c r="B14" s="13"/>
      <c r="C14" s="15" t="s">
        <v>70</v>
      </c>
      <c r="D14" s="42">
        <v>139700000</v>
      </c>
      <c r="E14" s="13">
        <v>100</v>
      </c>
      <c r="F14" s="13">
        <v>500</v>
      </c>
      <c r="G14" s="13" t="s">
        <v>71</v>
      </c>
      <c r="H14" s="13" t="s">
        <v>40</v>
      </c>
      <c r="I14" s="52" t="s">
        <v>352</v>
      </c>
      <c r="J14" s="15">
        <v>3</v>
      </c>
      <c r="K14" s="65">
        <f t="shared" si="1"/>
        <v>33.333333333333336</v>
      </c>
      <c r="L14" s="65">
        <f t="shared" si="2"/>
        <v>166.66666666666666</v>
      </c>
      <c r="M14" s="65">
        <f t="shared" si="0"/>
        <v>7.575757575757575</v>
      </c>
      <c r="N14" s="65">
        <f t="shared" si="3"/>
        <v>94.69696969696969</v>
      </c>
    </row>
    <row r="15" spans="1:14" s="3" customFormat="1" ht="30">
      <c r="A15" s="13">
        <v>4</v>
      </c>
      <c r="B15" s="13"/>
      <c r="C15" s="15" t="s">
        <v>68</v>
      </c>
      <c r="D15" s="44">
        <v>146500000</v>
      </c>
      <c r="E15" s="13">
        <v>300</v>
      </c>
      <c r="F15" s="13">
        <v>200</v>
      </c>
      <c r="G15" s="13" t="s">
        <v>69</v>
      </c>
      <c r="H15" s="13" t="s">
        <v>40</v>
      </c>
      <c r="I15" s="52" t="s">
        <v>352</v>
      </c>
      <c r="J15" s="15">
        <v>3</v>
      </c>
      <c r="K15" s="65">
        <f t="shared" si="1"/>
        <v>100</v>
      </c>
      <c r="L15" s="65">
        <f t="shared" si="2"/>
        <v>66.66666666666667</v>
      </c>
      <c r="M15" s="65">
        <f t="shared" si="0"/>
        <v>3.0303030303030307</v>
      </c>
      <c r="N15" s="65">
        <f t="shared" si="3"/>
        <v>37.87878787878788</v>
      </c>
    </row>
    <row r="16" spans="1:14" s="4" customFormat="1" ht="30">
      <c r="A16" s="13">
        <v>5</v>
      </c>
      <c r="B16" s="13">
        <v>7468</v>
      </c>
      <c r="C16" s="15" t="s">
        <v>1</v>
      </c>
      <c r="D16" s="42">
        <v>118000000</v>
      </c>
      <c r="E16" s="13">
        <v>100</v>
      </c>
      <c r="F16" s="13">
        <v>3000</v>
      </c>
      <c r="G16" s="13" t="s">
        <v>57</v>
      </c>
      <c r="H16" s="13" t="s">
        <v>40</v>
      </c>
      <c r="I16" s="53" t="s">
        <v>328</v>
      </c>
      <c r="J16" s="15">
        <v>22</v>
      </c>
      <c r="K16" s="65">
        <f t="shared" si="1"/>
        <v>4.545454545454546</v>
      </c>
      <c r="L16" s="65">
        <f t="shared" si="2"/>
        <v>136.36363636363637</v>
      </c>
      <c r="M16" s="65">
        <f t="shared" si="0"/>
        <v>6.198347107438017</v>
      </c>
      <c r="N16" s="65">
        <f t="shared" si="3"/>
        <v>77.47933884297521</v>
      </c>
    </row>
    <row r="17" spans="1:14" s="4" customFormat="1" ht="45">
      <c r="A17" s="13">
        <v>6</v>
      </c>
      <c r="B17" s="13">
        <v>100</v>
      </c>
      <c r="C17" s="15" t="s">
        <v>2</v>
      </c>
      <c r="D17" s="42">
        <v>119700000</v>
      </c>
      <c r="E17" s="13">
        <v>100</v>
      </c>
      <c r="F17" s="13">
        <v>500</v>
      </c>
      <c r="G17" s="13" t="s">
        <v>39</v>
      </c>
      <c r="H17" s="13" t="s">
        <v>40</v>
      </c>
      <c r="I17" s="53" t="s">
        <v>353</v>
      </c>
      <c r="J17" s="15">
        <v>161</v>
      </c>
      <c r="K17" s="65">
        <f t="shared" si="1"/>
        <v>0.6211180124223602</v>
      </c>
      <c r="L17" s="65">
        <f t="shared" si="2"/>
        <v>3.1055900621118013</v>
      </c>
      <c r="M17" s="65">
        <f t="shared" si="0"/>
        <v>0.1411631846414455</v>
      </c>
      <c r="N17" s="65">
        <f t="shared" si="3"/>
        <v>1.7645398080180688</v>
      </c>
    </row>
    <row r="18" spans="1:14" s="4" customFormat="1" ht="30">
      <c r="A18" s="13">
        <v>7</v>
      </c>
      <c r="B18" s="13">
        <v>10</v>
      </c>
      <c r="C18" s="15" t="s">
        <v>3</v>
      </c>
      <c r="D18" s="42">
        <v>129350000</v>
      </c>
      <c r="E18" s="13">
        <v>200</v>
      </c>
      <c r="F18" s="13">
        <v>500</v>
      </c>
      <c r="G18" s="13" t="s">
        <v>52</v>
      </c>
      <c r="H18" s="13" t="s">
        <v>40</v>
      </c>
      <c r="I18" s="53" t="s">
        <v>354</v>
      </c>
      <c r="J18" s="15">
        <v>119</v>
      </c>
      <c r="K18" s="65">
        <f t="shared" si="1"/>
        <v>1.680672268907563</v>
      </c>
      <c r="L18" s="65">
        <f t="shared" si="2"/>
        <v>4.201680672268908</v>
      </c>
      <c r="M18" s="65">
        <f t="shared" si="0"/>
        <v>0.19098548510313218</v>
      </c>
      <c r="N18" s="65">
        <f t="shared" si="3"/>
        <v>2.3873185637891523</v>
      </c>
    </row>
    <row r="19" spans="1:14" s="67" customFormat="1" ht="30">
      <c r="A19" s="13">
        <v>8</v>
      </c>
      <c r="B19" s="13">
        <v>7384</v>
      </c>
      <c r="C19" s="15" t="s">
        <v>4</v>
      </c>
      <c r="D19" s="42">
        <v>130000000</v>
      </c>
      <c r="E19" s="13" t="s">
        <v>462</v>
      </c>
      <c r="F19" s="13"/>
      <c r="G19" s="13" t="s">
        <v>355</v>
      </c>
      <c r="H19" s="13" t="s">
        <v>56</v>
      </c>
      <c r="I19" s="53" t="s">
        <v>356</v>
      </c>
      <c r="J19" s="15">
        <v>19</v>
      </c>
      <c r="K19" s="65"/>
      <c r="L19" s="65"/>
      <c r="M19" s="65"/>
      <c r="N19" s="65"/>
    </row>
    <row r="20" spans="1:14" s="4" customFormat="1" ht="18">
      <c r="A20" s="13">
        <v>9</v>
      </c>
      <c r="B20" s="13">
        <v>4659</v>
      </c>
      <c r="C20" s="15" t="s">
        <v>5</v>
      </c>
      <c r="D20" s="42">
        <v>131000000</v>
      </c>
      <c r="E20" s="13">
        <v>500</v>
      </c>
      <c r="F20" s="13">
        <v>500</v>
      </c>
      <c r="G20" s="13" t="s">
        <v>54</v>
      </c>
      <c r="H20" s="13" t="s">
        <v>40</v>
      </c>
      <c r="I20" s="53" t="s">
        <v>357</v>
      </c>
      <c r="J20" s="15">
        <v>69</v>
      </c>
      <c r="K20" s="65">
        <f t="shared" si="1"/>
        <v>7.246376811594203</v>
      </c>
      <c r="L20" s="65">
        <f t="shared" si="2"/>
        <v>7.246376811594203</v>
      </c>
      <c r="M20" s="65">
        <f aca="true" t="shared" si="4" ref="M20:M29">L20/22</f>
        <v>0.32938076416337286</v>
      </c>
      <c r="N20" s="65">
        <f t="shared" si="3"/>
        <v>4.117259552042161</v>
      </c>
    </row>
    <row r="21" spans="1:14" s="4" customFormat="1" ht="30">
      <c r="A21" s="13">
        <v>10</v>
      </c>
      <c r="B21" s="13">
        <v>7397</v>
      </c>
      <c r="C21" s="15" t="s">
        <v>6</v>
      </c>
      <c r="D21" s="42">
        <v>145970000</v>
      </c>
      <c r="E21" s="13">
        <v>20</v>
      </c>
      <c r="F21" s="13">
        <v>100</v>
      </c>
      <c r="G21" s="13" t="s">
        <v>38</v>
      </c>
      <c r="H21" s="13" t="s">
        <v>56</v>
      </c>
      <c r="I21" s="53" t="s">
        <v>329</v>
      </c>
      <c r="J21" s="15">
        <v>26</v>
      </c>
      <c r="K21" s="65">
        <f t="shared" si="1"/>
        <v>0.7692307692307693</v>
      </c>
      <c r="L21" s="65">
        <f t="shared" si="2"/>
        <v>3.8461538461538463</v>
      </c>
      <c r="M21" s="65">
        <f t="shared" si="4"/>
        <v>0.17482517482517482</v>
      </c>
      <c r="N21" s="65">
        <f t="shared" si="3"/>
        <v>2.1853146853146854</v>
      </c>
    </row>
    <row r="22" spans="1:14" s="4" customFormat="1" ht="60">
      <c r="A22" s="13">
        <v>11</v>
      </c>
      <c r="B22" s="13">
        <v>7469</v>
      </c>
      <c r="C22" s="15" t="s">
        <v>7</v>
      </c>
      <c r="D22" s="42">
        <v>149600000</v>
      </c>
      <c r="E22" s="13">
        <v>500</v>
      </c>
      <c r="F22" s="13">
        <v>3000</v>
      </c>
      <c r="G22" s="13" t="s">
        <v>58</v>
      </c>
      <c r="H22" s="13" t="s">
        <v>40</v>
      </c>
      <c r="I22" s="53" t="s">
        <v>358</v>
      </c>
      <c r="J22" s="15">
        <v>19</v>
      </c>
      <c r="K22" s="65">
        <f t="shared" si="1"/>
        <v>26.31578947368421</v>
      </c>
      <c r="L22" s="65">
        <f t="shared" si="2"/>
        <v>157.89473684210526</v>
      </c>
      <c r="M22" s="65">
        <f t="shared" si="4"/>
        <v>7.177033492822966</v>
      </c>
      <c r="N22" s="65">
        <f t="shared" si="3"/>
        <v>89.71291866028707</v>
      </c>
    </row>
    <row r="23" spans="1:14" s="4" customFormat="1" ht="30">
      <c r="A23" s="13">
        <v>12</v>
      </c>
      <c r="B23" s="13">
        <v>5662</v>
      </c>
      <c r="C23" s="15" t="s">
        <v>8</v>
      </c>
      <c r="D23" s="42">
        <v>160000000</v>
      </c>
      <c r="E23" s="13">
        <v>400</v>
      </c>
      <c r="F23" s="13">
        <v>200</v>
      </c>
      <c r="G23" s="13" t="s">
        <v>37</v>
      </c>
      <c r="H23" s="13" t="s">
        <v>40</v>
      </c>
      <c r="I23" s="53" t="s">
        <v>351</v>
      </c>
      <c r="J23" s="15">
        <v>49</v>
      </c>
      <c r="K23" s="65">
        <f t="shared" si="1"/>
        <v>8.16326530612245</v>
      </c>
      <c r="L23" s="65">
        <f t="shared" si="2"/>
        <v>4.081632653061225</v>
      </c>
      <c r="M23" s="65">
        <f t="shared" si="4"/>
        <v>0.1855287569573284</v>
      </c>
      <c r="N23" s="65">
        <f t="shared" si="3"/>
        <v>2.319109461966605</v>
      </c>
    </row>
    <row r="24" spans="1:14" s="4" customFormat="1" ht="30">
      <c r="A24" s="13">
        <v>13</v>
      </c>
      <c r="B24" s="13">
        <v>69</v>
      </c>
      <c r="C24" s="15" t="s">
        <v>9</v>
      </c>
      <c r="D24" s="42">
        <v>163000000</v>
      </c>
      <c r="E24" s="13">
        <v>1000</v>
      </c>
      <c r="F24" s="13">
        <v>500</v>
      </c>
      <c r="G24" s="13" t="s">
        <v>36</v>
      </c>
      <c r="H24" s="13" t="s">
        <v>40</v>
      </c>
      <c r="I24" s="53" t="s">
        <v>359</v>
      </c>
      <c r="J24" s="15">
        <v>200</v>
      </c>
      <c r="K24" s="65">
        <f t="shared" si="1"/>
        <v>5</v>
      </c>
      <c r="L24" s="65">
        <f t="shared" si="2"/>
        <v>2.5</v>
      </c>
      <c r="M24" s="65">
        <f t="shared" si="4"/>
        <v>0.11363636363636363</v>
      </c>
      <c r="N24" s="65">
        <f t="shared" si="3"/>
        <v>1.4204545454545454</v>
      </c>
    </row>
    <row r="25" spans="1:14" s="4" customFormat="1" ht="30">
      <c r="A25" s="13">
        <v>14</v>
      </c>
      <c r="B25" s="13">
        <v>7121</v>
      </c>
      <c r="C25" s="15" t="s">
        <v>10</v>
      </c>
      <c r="D25" s="42">
        <v>177200000</v>
      </c>
      <c r="E25" s="13">
        <v>500</v>
      </c>
      <c r="F25" s="13">
        <v>500</v>
      </c>
      <c r="G25" s="13" t="s">
        <v>35</v>
      </c>
      <c r="H25" s="13" t="s">
        <v>40</v>
      </c>
      <c r="I25" s="53" t="s">
        <v>360</v>
      </c>
      <c r="J25" s="15">
        <v>39</v>
      </c>
      <c r="K25" s="65">
        <f t="shared" si="1"/>
        <v>12.820512820512821</v>
      </c>
      <c r="L25" s="65">
        <f t="shared" si="2"/>
        <v>12.820512820512821</v>
      </c>
      <c r="M25" s="65">
        <f t="shared" si="4"/>
        <v>0.5827505827505828</v>
      </c>
      <c r="N25" s="65">
        <f t="shared" si="3"/>
        <v>7.284382284382285</v>
      </c>
    </row>
    <row r="26" spans="1:14" s="4" customFormat="1" ht="30">
      <c r="A26" s="13">
        <v>15</v>
      </c>
      <c r="B26" s="13">
        <v>45</v>
      </c>
      <c r="C26" s="15" t="s">
        <v>11</v>
      </c>
      <c r="D26" s="42">
        <v>179500000</v>
      </c>
      <c r="E26" s="13">
        <v>50</v>
      </c>
      <c r="F26" s="13">
        <v>50</v>
      </c>
      <c r="G26" s="13" t="s">
        <v>59</v>
      </c>
      <c r="H26" s="13" t="s">
        <v>67</v>
      </c>
      <c r="I26" s="53" t="s">
        <v>361</v>
      </c>
      <c r="J26" s="15">
        <v>100</v>
      </c>
      <c r="K26" s="65">
        <f t="shared" si="1"/>
        <v>0.5</v>
      </c>
      <c r="L26" s="65">
        <f t="shared" si="2"/>
        <v>0.5</v>
      </c>
      <c r="M26" s="65">
        <f t="shared" si="4"/>
        <v>0.022727272727272728</v>
      </c>
      <c r="N26" s="65">
        <f t="shared" si="3"/>
        <v>0.2840909090909091</v>
      </c>
    </row>
    <row r="27" spans="1:14" s="4" customFormat="1" ht="30">
      <c r="A27" s="13">
        <v>16</v>
      </c>
      <c r="B27" s="13">
        <v>48</v>
      </c>
      <c r="C27" s="15" t="s">
        <v>12</v>
      </c>
      <c r="D27" s="42">
        <v>185600000</v>
      </c>
      <c r="E27" s="13">
        <v>200</v>
      </c>
      <c r="F27" s="13">
        <v>500</v>
      </c>
      <c r="G27" s="13" t="s">
        <v>41</v>
      </c>
      <c r="H27" s="13" t="s">
        <v>40</v>
      </c>
      <c r="I27" s="53" t="s">
        <v>362</v>
      </c>
      <c r="J27" s="15">
        <v>130</v>
      </c>
      <c r="K27" s="65">
        <f t="shared" si="1"/>
        <v>1.5384615384615385</v>
      </c>
      <c r="L27" s="65">
        <f t="shared" si="2"/>
        <v>3.8461538461538463</v>
      </c>
      <c r="M27" s="65">
        <f t="shared" si="4"/>
        <v>0.17482517482517482</v>
      </c>
      <c r="N27" s="65">
        <f t="shared" si="3"/>
        <v>2.1853146853146854</v>
      </c>
    </row>
    <row r="28" spans="1:14" s="4" customFormat="1" ht="30">
      <c r="A28" s="13">
        <v>17</v>
      </c>
      <c r="B28" s="13">
        <v>47</v>
      </c>
      <c r="C28" s="15" t="s">
        <v>13</v>
      </c>
      <c r="D28" s="42">
        <v>195000000</v>
      </c>
      <c r="E28" s="13">
        <v>200</v>
      </c>
      <c r="F28" s="13">
        <v>500</v>
      </c>
      <c r="G28" s="13" t="s">
        <v>53</v>
      </c>
      <c r="H28" s="13" t="s">
        <v>40</v>
      </c>
      <c r="I28" s="53" t="s">
        <v>362</v>
      </c>
      <c r="J28" s="15">
        <v>130</v>
      </c>
      <c r="K28" s="65">
        <f t="shared" si="1"/>
        <v>1.5384615384615385</v>
      </c>
      <c r="L28" s="65">
        <f t="shared" si="2"/>
        <v>3.8461538461538463</v>
      </c>
      <c r="M28" s="65">
        <f t="shared" si="4"/>
        <v>0.17482517482517482</v>
      </c>
      <c r="N28" s="65">
        <f t="shared" si="3"/>
        <v>2.1853146853146854</v>
      </c>
    </row>
    <row r="29" spans="1:14" s="4" customFormat="1" ht="30">
      <c r="A29" s="13">
        <v>18</v>
      </c>
      <c r="B29" s="13">
        <v>7186</v>
      </c>
      <c r="C29" s="15" t="s">
        <v>14</v>
      </c>
      <c r="D29" s="42">
        <v>199650000</v>
      </c>
      <c r="E29" s="13">
        <v>400</v>
      </c>
      <c r="F29" s="13">
        <v>200</v>
      </c>
      <c r="G29" s="13" t="s">
        <v>60</v>
      </c>
      <c r="H29" s="13" t="s">
        <v>78</v>
      </c>
      <c r="I29" s="53" t="s">
        <v>360</v>
      </c>
      <c r="J29" s="15">
        <v>39</v>
      </c>
      <c r="K29" s="65">
        <f t="shared" si="1"/>
        <v>10.256410256410257</v>
      </c>
      <c r="L29" s="65">
        <f t="shared" si="2"/>
        <v>5.128205128205129</v>
      </c>
      <c r="M29" s="65">
        <f t="shared" si="4"/>
        <v>0.23310023310023312</v>
      </c>
      <c r="N29" s="65">
        <f t="shared" si="3"/>
        <v>2.913752913752914</v>
      </c>
    </row>
    <row r="30" spans="1:14" s="67" customFormat="1" ht="30">
      <c r="A30" s="13">
        <v>19</v>
      </c>
      <c r="B30" s="13">
        <v>113</v>
      </c>
      <c r="C30" s="15" t="s">
        <v>15</v>
      </c>
      <c r="D30" s="42">
        <v>262500000</v>
      </c>
      <c r="E30" s="15" t="s">
        <v>77</v>
      </c>
      <c r="F30" s="15"/>
      <c r="G30" s="13" t="s">
        <v>43</v>
      </c>
      <c r="H30" s="13" t="s">
        <v>40</v>
      </c>
      <c r="I30" s="53" t="s">
        <v>363</v>
      </c>
      <c r="J30" s="15">
        <v>142</v>
      </c>
      <c r="K30" s="65"/>
      <c r="L30" s="65"/>
      <c r="M30" s="65"/>
      <c r="N30" s="65"/>
    </row>
    <row r="31" spans="1:14" s="4" customFormat="1" ht="45">
      <c r="A31" s="13">
        <v>20</v>
      </c>
      <c r="B31" s="13">
        <v>102</v>
      </c>
      <c r="C31" s="15" t="s">
        <v>16</v>
      </c>
      <c r="D31" s="42">
        <v>271950000</v>
      </c>
      <c r="E31" s="13">
        <v>600</v>
      </c>
      <c r="F31" s="13">
        <v>5000</v>
      </c>
      <c r="G31" s="13" t="s">
        <v>42</v>
      </c>
      <c r="H31" s="13" t="s">
        <v>40</v>
      </c>
      <c r="I31" s="53" t="s">
        <v>361</v>
      </c>
      <c r="J31" s="15">
        <v>100</v>
      </c>
      <c r="K31" s="65">
        <f t="shared" si="1"/>
        <v>6</v>
      </c>
      <c r="L31" s="65">
        <f t="shared" si="2"/>
        <v>50</v>
      </c>
      <c r="M31" s="65">
        <f aca="true" t="shared" si="5" ref="M31:M48">L31/22</f>
        <v>2.272727272727273</v>
      </c>
      <c r="N31" s="65">
        <f t="shared" si="3"/>
        <v>28.40909090909091</v>
      </c>
    </row>
    <row r="32" spans="1:14" s="4" customFormat="1" ht="45">
      <c r="A32" s="13">
        <v>21</v>
      </c>
      <c r="B32" s="13">
        <v>4244</v>
      </c>
      <c r="C32" s="15" t="s">
        <v>17</v>
      </c>
      <c r="D32" s="42">
        <v>294500000</v>
      </c>
      <c r="E32" s="13">
        <v>800</v>
      </c>
      <c r="F32" s="13">
        <v>10000</v>
      </c>
      <c r="G32" s="13" t="s">
        <v>51</v>
      </c>
      <c r="H32" s="13" t="s">
        <v>40</v>
      </c>
      <c r="I32" s="53" t="s">
        <v>364</v>
      </c>
      <c r="J32" s="15">
        <v>79</v>
      </c>
      <c r="K32" s="65">
        <f t="shared" si="1"/>
        <v>10.126582278481013</v>
      </c>
      <c r="L32" s="65">
        <f t="shared" si="2"/>
        <v>126.58227848101266</v>
      </c>
      <c r="M32" s="65">
        <f t="shared" si="5"/>
        <v>5.753739930955121</v>
      </c>
      <c r="N32" s="65">
        <f t="shared" si="3"/>
        <v>71.92174913693901</v>
      </c>
    </row>
    <row r="33" spans="1:14" s="4" customFormat="1" ht="30">
      <c r="A33" s="13">
        <v>22</v>
      </c>
      <c r="B33" s="13">
        <v>4261</v>
      </c>
      <c r="C33" s="15" t="s">
        <v>18</v>
      </c>
      <c r="D33" s="42">
        <v>314000000</v>
      </c>
      <c r="E33" s="13">
        <v>500</v>
      </c>
      <c r="F33" s="13">
        <v>2000</v>
      </c>
      <c r="G33" s="13" t="s">
        <v>61</v>
      </c>
      <c r="H33" s="13" t="s">
        <v>40</v>
      </c>
      <c r="I33" s="53" t="s">
        <v>364</v>
      </c>
      <c r="J33" s="15">
        <v>79</v>
      </c>
      <c r="K33" s="65">
        <f t="shared" si="1"/>
        <v>6.329113924050633</v>
      </c>
      <c r="L33" s="65">
        <f t="shared" si="2"/>
        <v>25.31645569620253</v>
      </c>
      <c r="M33" s="65">
        <f t="shared" si="5"/>
        <v>1.1507479861910241</v>
      </c>
      <c r="N33" s="65">
        <f t="shared" si="3"/>
        <v>14.384349827387801</v>
      </c>
    </row>
    <row r="34" spans="1:14" s="4" customFormat="1" ht="30">
      <c r="A34" s="13">
        <v>23</v>
      </c>
      <c r="B34" s="13">
        <v>75</v>
      </c>
      <c r="C34" s="15" t="s">
        <v>19</v>
      </c>
      <c r="D34" s="42">
        <v>332807000</v>
      </c>
      <c r="E34" s="13">
        <v>200</v>
      </c>
      <c r="F34" s="13">
        <v>500</v>
      </c>
      <c r="G34" s="13" t="s">
        <v>62</v>
      </c>
      <c r="H34" s="13" t="s">
        <v>40</v>
      </c>
      <c r="I34" s="53" t="s">
        <v>365</v>
      </c>
      <c r="J34" s="15">
        <v>180</v>
      </c>
      <c r="K34" s="65">
        <f t="shared" si="1"/>
        <v>1.1111111111111112</v>
      </c>
      <c r="L34" s="65">
        <f t="shared" si="2"/>
        <v>2.7777777777777777</v>
      </c>
      <c r="M34" s="65">
        <f t="shared" si="5"/>
        <v>0.12626262626262627</v>
      </c>
      <c r="N34" s="65">
        <f t="shared" si="3"/>
        <v>1.5782828282828283</v>
      </c>
    </row>
    <row r="35" spans="1:14" s="4" customFormat="1" ht="30">
      <c r="A35" s="13">
        <v>24</v>
      </c>
      <c r="B35" s="13">
        <v>4268</v>
      </c>
      <c r="C35" s="15" t="s">
        <v>20</v>
      </c>
      <c r="D35" s="42">
        <v>348500000</v>
      </c>
      <c r="E35" s="13">
        <v>50</v>
      </c>
      <c r="F35" s="13">
        <v>50</v>
      </c>
      <c r="G35" s="13" t="s">
        <v>50</v>
      </c>
      <c r="H35" s="13" t="s">
        <v>85</v>
      </c>
      <c r="I35" s="53" t="s">
        <v>364</v>
      </c>
      <c r="J35" s="15">
        <v>79</v>
      </c>
      <c r="K35" s="65">
        <f t="shared" si="1"/>
        <v>0.6329113924050633</v>
      </c>
      <c r="L35" s="65">
        <f t="shared" si="2"/>
        <v>0.6329113924050633</v>
      </c>
      <c r="M35" s="65">
        <f t="shared" si="5"/>
        <v>0.028768699654775607</v>
      </c>
      <c r="N35" s="65">
        <f t="shared" si="3"/>
        <v>0.3596087456846951</v>
      </c>
    </row>
    <row r="36" spans="1:14" s="4" customFormat="1" ht="30">
      <c r="A36" s="13">
        <v>25</v>
      </c>
      <c r="B36" s="13">
        <v>5663</v>
      </c>
      <c r="C36" s="15" t="s">
        <v>21</v>
      </c>
      <c r="D36" s="42">
        <v>399500000</v>
      </c>
      <c r="E36" s="13">
        <v>5</v>
      </c>
      <c r="F36" s="13">
        <v>5</v>
      </c>
      <c r="G36" s="13" t="s">
        <v>49</v>
      </c>
      <c r="H36" s="13" t="s">
        <v>66</v>
      </c>
      <c r="I36" s="53" t="s">
        <v>351</v>
      </c>
      <c r="J36" s="15">
        <v>49</v>
      </c>
      <c r="K36" s="65">
        <f t="shared" si="1"/>
        <v>0.10204081632653061</v>
      </c>
      <c r="L36" s="65">
        <f t="shared" si="2"/>
        <v>0.10204081632653061</v>
      </c>
      <c r="M36" s="65">
        <f t="shared" si="5"/>
        <v>0.00463821892393321</v>
      </c>
      <c r="N36" s="65">
        <f t="shared" si="3"/>
        <v>0.057977736549165125</v>
      </c>
    </row>
    <row r="37" spans="1:14" s="4" customFormat="1" ht="30">
      <c r="A37" s="13">
        <v>26</v>
      </c>
      <c r="B37" s="13">
        <v>4260</v>
      </c>
      <c r="C37" s="15" t="s">
        <v>22</v>
      </c>
      <c r="D37" s="42">
        <v>423000000</v>
      </c>
      <c r="E37" s="13">
        <v>2000</v>
      </c>
      <c r="F37" s="13">
        <v>5000</v>
      </c>
      <c r="G37" s="13" t="s">
        <v>48</v>
      </c>
      <c r="H37" s="13" t="s">
        <v>40</v>
      </c>
      <c r="I37" s="53" t="s">
        <v>364</v>
      </c>
      <c r="J37" s="15">
        <v>79</v>
      </c>
      <c r="K37" s="65">
        <f t="shared" si="1"/>
        <v>25.31645569620253</v>
      </c>
      <c r="L37" s="65">
        <f t="shared" si="2"/>
        <v>63.29113924050633</v>
      </c>
      <c r="M37" s="65">
        <f t="shared" si="5"/>
        <v>2.8768699654775607</v>
      </c>
      <c r="N37" s="65">
        <f t="shared" si="3"/>
        <v>35.96087456846951</v>
      </c>
    </row>
    <row r="38" spans="1:14" s="4" customFormat="1" ht="30">
      <c r="A38" s="13">
        <v>27</v>
      </c>
      <c r="B38" s="13">
        <v>7493</v>
      </c>
      <c r="C38" s="15" t="s">
        <v>23</v>
      </c>
      <c r="D38" s="42">
        <v>446600000</v>
      </c>
      <c r="E38" s="13">
        <v>50</v>
      </c>
      <c r="F38" s="13">
        <v>200</v>
      </c>
      <c r="G38" s="13" t="s">
        <v>63</v>
      </c>
      <c r="H38" s="13" t="s">
        <v>40</v>
      </c>
      <c r="I38" s="53" t="s">
        <v>358</v>
      </c>
      <c r="J38" s="15">
        <v>19</v>
      </c>
      <c r="K38" s="65">
        <f t="shared" si="1"/>
        <v>2.6315789473684212</v>
      </c>
      <c r="L38" s="65">
        <f t="shared" si="2"/>
        <v>10.526315789473685</v>
      </c>
      <c r="M38" s="65">
        <f t="shared" si="5"/>
        <v>0.47846889952153115</v>
      </c>
      <c r="N38" s="65">
        <f t="shared" si="3"/>
        <v>5.980861244019139</v>
      </c>
    </row>
    <row r="39" spans="1:14" s="4" customFormat="1" ht="18">
      <c r="A39" s="13">
        <v>28</v>
      </c>
      <c r="B39" s="13">
        <v>4620</v>
      </c>
      <c r="C39" s="15" t="s">
        <v>24</v>
      </c>
      <c r="D39" s="42">
        <v>520000000</v>
      </c>
      <c r="E39" s="13">
        <v>1000</v>
      </c>
      <c r="F39" s="13">
        <v>3000</v>
      </c>
      <c r="G39" s="13" t="s">
        <v>47</v>
      </c>
      <c r="H39" s="13" t="s">
        <v>40</v>
      </c>
      <c r="I39" s="53" t="s">
        <v>357</v>
      </c>
      <c r="J39" s="15">
        <v>69</v>
      </c>
      <c r="K39" s="65">
        <f t="shared" si="1"/>
        <v>14.492753623188406</v>
      </c>
      <c r="L39" s="65">
        <f t="shared" si="2"/>
        <v>43.47826086956522</v>
      </c>
      <c r="M39" s="65">
        <f t="shared" si="5"/>
        <v>1.9762845849802373</v>
      </c>
      <c r="N39" s="65">
        <f t="shared" si="3"/>
        <v>24.703557312252965</v>
      </c>
    </row>
    <row r="40" spans="1:14" s="4" customFormat="1" ht="45">
      <c r="A40" s="13">
        <v>29</v>
      </c>
      <c r="B40" s="13">
        <v>41</v>
      </c>
      <c r="C40" s="15" t="s">
        <v>25</v>
      </c>
      <c r="D40" s="42">
        <v>543900000</v>
      </c>
      <c r="E40" s="13">
        <v>1000</v>
      </c>
      <c r="F40" s="13">
        <v>20000</v>
      </c>
      <c r="G40" s="13" t="s">
        <v>64</v>
      </c>
      <c r="H40" s="13" t="s">
        <v>40</v>
      </c>
      <c r="I40" s="53" t="s">
        <v>366</v>
      </c>
      <c r="J40" s="15">
        <v>60</v>
      </c>
      <c r="K40" s="65">
        <f t="shared" si="1"/>
        <v>16.666666666666668</v>
      </c>
      <c r="L40" s="65">
        <f t="shared" si="2"/>
        <v>333.3333333333333</v>
      </c>
      <c r="M40" s="65">
        <f t="shared" si="5"/>
        <v>15.15151515151515</v>
      </c>
      <c r="N40" s="65">
        <f t="shared" si="3"/>
        <v>189.39393939393938</v>
      </c>
    </row>
    <row r="41" spans="1:14" s="4" customFormat="1" ht="30">
      <c r="A41" s="13">
        <v>30</v>
      </c>
      <c r="B41" s="13">
        <v>5659</v>
      </c>
      <c r="C41" s="15" t="s">
        <v>26</v>
      </c>
      <c r="D41" s="42">
        <v>546000000</v>
      </c>
      <c r="E41" s="13">
        <v>1000</v>
      </c>
      <c r="F41" s="13">
        <v>1000</v>
      </c>
      <c r="G41" s="13" t="s">
        <v>55</v>
      </c>
      <c r="H41" s="13" t="s">
        <v>40</v>
      </c>
      <c r="I41" s="53" t="s">
        <v>351</v>
      </c>
      <c r="J41" s="15">
        <v>49</v>
      </c>
      <c r="K41" s="65">
        <f t="shared" si="1"/>
        <v>20.408163265306122</v>
      </c>
      <c r="L41" s="65">
        <f t="shared" si="2"/>
        <v>20.408163265306122</v>
      </c>
      <c r="M41" s="65">
        <f t="shared" si="5"/>
        <v>0.9276437847866419</v>
      </c>
      <c r="N41" s="65">
        <f t="shared" si="3"/>
        <v>11.595547309833023</v>
      </c>
    </row>
    <row r="42" spans="1:14" s="4" customFormat="1" ht="30">
      <c r="A42" s="13">
        <v>31</v>
      </c>
      <c r="B42" s="13">
        <v>7120</v>
      </c>
      <c r="C42" s="15" t="s">
        <v>27</v>
      </c>
      <c r="D42" s="42">
        <v>546950000</v>
      </c>
      <c r="E42" s="13">
        <v>500</v>
      </c>
      <c r="F42" s="13">
        <v>5000</v>
      </c>
      <c r="G42" s="13" t="s">
        <v>64</v>
      </c>
      <c r="H42" s="13" t="s">
        <v>40</v>
      </c>
      <c r="I42" s="53" t="s">
        <v>360</v>
      </c>
      <c r="J42" s="15">
        <v>39</v>
      </c>
      <c r="K42" s="65">
        <f t="shared" si="1"/>
        <v>12.820512820512821</v>
      </c>
      <c r="L42" s="65">
        <f t="shared" si="2"/>
        <v>128.2051282051282</v>
      </c>
      <c r="M42" s="65">
        <f t="shared" si="5"/>
        <v>5.827505827505828</v>
      </c>
      <c r="N42" s="65">
        <f t="shared" si="3"/>
        <v>72.84382284382285</v>
      </c>
    </row>
    <row r="43" spans="1:14" s="4" customFormat="1" ht="30">
      <c r="A43" s="13">
        <v>32</v>
      </c>
      <c r="B43" s="13">
        <v>4632</v>
      </c>
      <c r="C43" s="15" t="s">
        <v>28</v>
      </c>
      <c r="D43" s="42">
        <v>550000000</v>
      </c>
      <c r="E43" s="13">
        <v>300</v>
      </c>
      <c r="F43" s="13">
        <v>30000</v>
      </c>
      <c r="G43" s="13" t="s">
        <v>45</v>
      </c>
      <c r="H43" s="13" t="s">
        <v>40</v>
      </c>
      <c r="I43" s="53" t="s">
        <v>357</v>
      </c>
      <c r="J43" s="15">
        <v>69</v>
      </c>
      <c r="K43" s="65">
        <f t="shared" si="1"/>
        <v>4.3478260869565215</v>
      </c>
      <c r="L43" s="65">
        <f t="shared" si="2"/>
        <v>434.7826086956522</v>
      </c>
      <c r="M43" s="65">
        <f t="shared" si="5"/>
        <v>19.76284584980237</v>
      </c>
      <c r="N43" s="65">
        <f t="shared" si="3"/>
        <v>247.03557312252963</v>
      </c>
    </row>
    <row r="44" spans="1:14" s="4" customFormat="1" ht="30">
      <c r="A44" s="13">
        <v>33</v>
      </c>
      <c r="B44" s="13">
        <v>98</v>
      </c>
      <c r="C44" s="15" t="s">
        <v>29</v>
      </c>
      <c r="D44" s="42">
        <v>739718000</v>
      </c>
      <c r="E44" s="13">
        <v>500</v>
      </c>
      <c r="F44" s="13">
        <v>3000</v>
      </c>
      <c r="G44" s="13" t="s">
        <v>46</v>
      </c>
      <c r="H44" s="13" t="s">
        <v>86</v>
      </c>
      <c r="I44" s="53" t="s">
        <v>367</v>
      </c>
      <c r="J44" s="15">
        <v>119</v>
      </c>
      <c r="K44" s="65">
        <f t="shared" si="1"/>
        <v>4.201680672268908</v>
      </c>
      <c r="L44" s="65">
        <f t="shared" si="2"/>
        <v>25.210084033613445</v>
      </c>
      <c r="M44" s="65">
        <f t="shared" si="5"/>
        <v>1.1459129106187929</v>
      </c>
      <c r="N44" s="65">
        <f t="shared" si="3"/>
        <v>14.323911382734911</v>
      </c>
    </row>
    <row r="45" spans="1:14" s="4" customFormat="1" ht="30">
      <c r="A45" s="13">
        <v>34</v>
      </c>
      <c r="B45" s="13">
        <v>60</v>
      </c>
      <c r="C45" s="15" t="s">
        <v>30</v>
      </c>
      <c r="D45" s="42">
        <v>778050000</v>
      </c>
      <c r="E45" s="13">
        <v>1000</v>
      </c>
      <c r="F45" s="13">
        <v>3000</v>
      </c>
      <c r="G45" s="13" t="s">
        <v>63</v>
      </c>
      <c r="H45" s="13" t="s">
        <v>40</v>
      </c>
      <c r="I45" s="53" t="s">
        <v>361</v>
      </c>
      <c r="J45" s="15">
        <v>100</v>
      </c>
      <c r="K45" s="65">
        <f t="shared" si="1"/>
        <v>10</v>
      </c>
      <c r="L45" s="65">
        <f t="shared" si="2"/>
        <v>30</v>
      </c>
      <c r="M45" s="65">
        <f t="shared" si="5"/>
        <v>1.3636363636363635</v>
      </c>
      <c r="N45" s="65">
        <f t="shared" si="3"/>
        <v>17.045454545454543</v>
      </c>
    </row>
    <row r="46" spans="1:14" s="4" customFormat="1" ht="18">
      <c r="A46" s="13">
        <v>35</v>
      </c>
      <c r="B46" s="13">
        <v>5770</v>
      </c>
      <c r="C46" s="15" t="s">
        <v>31</v>
      </c>
      <c r="D46" s="42">
        <v>870353000</v>
      </c>
      <c r="E46" s="13">
        <v>800</v>
      </c>
      <c r="F46" s="13">
        <v>10000</v>
      </c>
      <c r="G46" s="13" t="s">
        <v>46</v>
      </c>
      <c r="H46" s="13" t="s">
        <v>40</v>
      </c>
      <c r="I46" s="53" t="s">
        <v>351</v>
      </c>
      <c r="J46" s="15">
        <v>49</v>
      </c>
      <c r="K46" s="65">
        <f t="shared" si="1"/>
        <v>16.3265306122449</v>
      </c>
      <c r="L46" s="65">
        <f t="shared" si="2"/>
        <v>204.08163265306123</v>
      </c>
      <c r="M46" s="65">
        <f t="shared" si="5"/>
        <v>9.27643784786642</v>
      </c>
      <c r="N46" s="65">
        <f t="shared" si="3"/>
        <v>115.95547309833026</v>
      </c>
    </row>
    <row r="47" spans="1:14" s="4" customFormat="1" ht="30">
      <c r="A47" s="13">
        <v>36</v>
      </c>
      <c r="B47" s="13">
        <v>5702</v>
      </c>
      <c r="C47" s="15" t="s">
        <v>32</v>
      </c>
      <c r="D47" s="42">
        <v>895000000</v>
      </c>
      <c r="E47" s="13">
        <v>2000</v>
      </c>
      <c r="F47" s="13">
        <v>10000</v>
      </c>
      <c r="G47" s="13" t="s">
        <v>65</v>
      </c>
      <c r="H47" s="13" t="s">
        <v>40</v>
      </c>
      <c r="I47" s="53" t="s">
        <v>351</v>
      </c>
      <c r="J47" s="15">
        <v>49</v>
      </c>
      <c r="K47" s="65">
        <f t="shared" si="1"/>
        <v>40.816326530612244</v>
      </c>
      <c r="L47" s="65">
        <f t="shared" si="2"/>
        <v>204.08163265306123</v>
      </c>
      <c r="M47" s="65">
        <f t="shared" si="5"/>
        <v>9.27643784786642</v>
      </c>
      <c r="N47" s="65">
        <f t="shared" si="3"/>
        <v>115.95547309833026</v>
      </c>
    </row>
    <row r="48" spans="1:14" s="4" customFormat="1" ht="18">
      <c r="A48" s="13">
        <v>37</v>
      </c>
      <c r="B48" s="13">
        <v>103</v>
      </c>
      <c r="C48" s="15" t="s">
        <v>33</v>
      </c>
      <c r="D48" s="42">
        <v>1249000000</v>
      </c>
      <c r="E48" s="13">
        <v>500</v>
      </c>
      <c r="F48" s="13">
        <v>2000</v>
      </c>
      <c r="G48" s="13" t="s">
        <v>44</v>
      </c>
      <c r="H48" s="13" t="s">
        <v>40</v>
      </c>
      <c r="I48" s="53" t="s">
        <v>363</v>
      </c>
      <c r="J48" s="15">
        <v>120</v>
      </c>
      <c r="K48" s="65">
        <f t="shared" si="1"/>
        <v>4.166666666666667</v>
      </c>
      <c r="L48" s="65">
        <f t="shared" si="2"/>
        <v>16.666666666666668</v>
      </c>
      <c r="M48" s="65">
        <f t="shared" si="5"/>
        <v>0.7575757575757577</v>
      </c>
      <c r="N48" s="65">
        <f t="shared" si="3"/>
        <v>9.46969696969697</v>
      </c>
    </row>
    <row r="49" spans="1:14" s="8" customFormat="1" ht="18.75">
      <c r="A49" s="17"/>
      <c r="B49" s="17"/>
      <c r="C49" s="18" t="s">
        <v>153</v>
      </c>
      <c r="D49" s="45"/>
      <c r="E49" s="17"/>
      <c r="F49" s="17"/>
      <c r="G49" s="14"/>
      <c r="H49" s="14"/>
      <c r="I49" s="51"/>
      <c r="J49" s="16"/>
      <c r="K49" s="65"/>
      <c r="L49" s="65"/>
      <c r="M49" s="65"/>
      <c r="N49" s="65"/>
    </row>
    <row r="50" spans="1:14" ht="67.5" customHeight="1">
      <c r="A50" s="26">
        <v>1</v>
      </c>
      <c r="B50" s="20">
        <v>176</v>
      </c>
      <c r="C50" s="20" t="s">
        <v>88</v>
      </c>
      <c r="D50" s="46">
        <v>415000000</v>
      </c>
      <c r="E50" s="20">
        <v>82</v>
      </c>
      <c r="F50" s="20">
        <v>150</v>
      </c>
      <c r="G50" s="20" t="s">
        <v>111</v>
      </c>
      <c r="H50" s="22" t="s">
        <v>123</v>
      </c>
      <c r="I50" s="54" t="s">
        <v>401</v>
      </c>
      <c r="J50" s="19">
        <v>23</v>
      </c>
      <c r="K50" s="65">
        <f t="shared" si="1"/>
        <v>3.5652173913043477</v>
      </c>
      <c r="L50" s="65">
        <f t="shared" si="2"/>
        <v>6.521739130434782</v>
      </c>
      <c r="M50" s="65">
        <f aca="true" t="shared" si="6" ref="M50:M73">L50/22</f>
        <v>0.2964426877470356</v>
      </c>
      <c r="N50" s="65">
        <f t="shared" si="3"/>
        <v>3.705533596837945</v>
      </c>
    </row>
    <row r="51" spans="1:14" ht="60">
      <c r="A51" s="26">
        <v>2</v>
      </c>
      <c r="B51" s="20">
        <v>185</v>
      </c>
      <c r="C51" s="20" t="s">
        <v>89</v>
      </c>
      <c r="D51" s="46">
        <v>170510214</v>
      </c>
      <c r="E51" s="20">
        <v>736</v>
      </c>
      <c r="F51" s="20">
        <v>7500</v>
      </c>
      <c r="G51" s="20" t="s">
        <v>124</v>
      </c>
      <c r="H51" s="22" t="s">
        <v>125</v>
      </c>
      <c r="I51" s="54" t="s">
        <v>402</v>
      </c>
      <c r="J51" s="19">
        <v>32</v>
      </c>
      <c r="K51" s="65">
        <f t="shared" si="1"/>
        <v>23</v>
      </c>
      <c r="L51" s="65">
        <f t="shared" si="2"/>
        <v>234.375</v>
      </c>
      <c r="M51" s="65">
        <f t="shared" si="6"/>
        <v>10.653409090909092</v>
      </c>
      <c r="N51" s="65">
        <f t="shared" si="3"/>
        <v>133.16761363636365</v>
      </c>
    </row>
    <row r="52" spans="1:14" ht="45">
      <c r="A52" s="26">
        <v>3</v>
      </c>
      <c r="B52" s="20">
        <v>190</v>
      </c>
      <c r="C52" s="20" t="s">
        <v>90</v>
      </c>
      <c r="D52" s="46">
        <v>332950000</v>
      </c>
      <c r="E52" s="20">
        <v>102</v>
      </c>
      <c r="F52" s="20">
        <v>120</v>
      </c>
      <c r="G52" s="20" t="s">
        <v>126</v>
      </c>
      <c r="H52" s="22" t="s">
        <v>127</v>
      </c>
      <c r="I52" s="54" t="s">
        <v>403</v>
      </c>
      <c r="J52" s="19">
        <v>28</v>
      </c>
      <c r="K52" s="65">
        <f t="shared" si="1"/>
        <v>3.642857142857143</v>
      </c>
      <c r="L52" s="65">
        <f t="shared" si="2"/>
        <v>4.285714285714286</v>
      </c>
      <c r="M52" s="65">
        <f t="shared" si="6"/>
        <v>0.1948051948051948</v>
      </c>
      <c r="N52" s="65">
        <f t="shared" si="3"/>
        <v>2.435064935064935</v>
      </c>
    </row>
    <row r="53" spans="1:14" ht="75">
      <c r="A53" s="26">
        <v>4</v>
      </c>
      <c r="B53" s="20">
        <v>194</v>
      </c>
      <c r="C53" s="20" t="s">
        <v>91</v>
      </c>
      <c r="D53" s="46">
        <v>1271500000</v>
      </c>
      <c r="E53" s="20">
        <v>114</v>
      </c>
      <c r="F53" s="20">
        <v>500</v>
      </c>
      <c r="G53" s="20" t="s">
        <v>128</v>
      </c>
      <c r="H53" s="22" t="s">
        <v>129</v>
      </c>
      <c r="I53" s="54" t="s">
        <v>404</v>
      </c>
      <c r="J53" s="19">
        <v>110</v>
      </c>
      <c r="K53" s="65">
        <f t="shared" si="1"/>
        <v>1.0363636363636364</v>
      </c>
      <c r="L53" s="65">
        <f t="shared" si="2"/>
        <v>4.545454545454546</v>
      </c>
      <c r="M53" s="65">
        <f t="shared" si="6"/>
        <v>0.2066115702479339</v>
      </c>
      <c r="N53" s="65">
        <f t="shared" si="3"/>
        <v>2.5826446280991737</v>
      </c>
    </row>
    <row r="54" spans="1:14" ht="90">
      <c r="A54" s="26">
        <v>5</v>
      </c>
      <c r="B54" s="20">
        <v>207</v>
      </c>
      <c r="C54" s="20" t="s">
        <v>92</v>
      </c>
      <c r="D54" s="46">
        <v>371000000</v>
      </c>
      <c r="E54" s="20">
        <v>763</v>
      </c>
      <c r="F54" s="20">
        <v>1500</v>
      </c>
      <c r="G54" s="20" t="s">
        <v>113</v>
      </c>
      <c r="H54" s="22" t="s">
        <v>130</v>
      </c>
      <c r="I54" s="54" t="s">
        <v>405</v>
      </c>
      <c r="J54" s="19">
        <v>120</v>
      </c>
      <c r="K54" s="65">
        <f t="shared" si="1"/>
        <v>6.358333333333333</v>
      </c>
      <c r="L54" s="65">
        <f t="shared" si="2"/>
        <v>12.5</v>
      </c>
      <c r="M54" s="65">
        <f t="shared" si="6"/>
        <v>0.5681818181818182</v>
      </c>
      <c r="N54" s="65">
        <f t="shared" si="3"/>
        <v>7.1022727272727275</v>
      </c>
    </row>
    <row r="55" spans="1:14" ht="30">
      <c r="A55" s="26">
        <v>6</v>
      </c>
      <c r="B55" s="20">
        <v>171</v>
      </c>
      <c r="C55" s="20" t="s">
        <v>93</v>
      </c>
      <c r="D55" s="46">
        <v>147945000</v>
      </c>
      <c r="E55" s="20">
        <v>278</v>
      </c>
      <c r="F55" s="20">
        <v>2980</v>
      </c>
      <c r="G55" s="20" t="s">
        <v>131</v>
      </c>
      <c r="H55" s="27" t="s">
        <v>112</v>
      </c>
      <c r="I55" s="54" t="s">
        <v>406</v>
      </c>
      <c r="J55" s="19">
        <v>88</v>
      </c>
      <c r="K55" s="65">
        <f t="shared" si="1"/>
        <v>3.159090909090909</v>
      </c>
      <c r="L55" s="65">
        <f t="shared" si="2"/>
        <v>33.86363636363637</v>
      </c>
      <c r="M55" s="65">
        <f t="shared" si="6"/>
        <v>1.5392561983471076</v>
      </c>
      <c r="N55" s="65">
        <f t="shared" si="3"/>
        <v>19.240702479338843</v>
      </c>
    </row>
    <row r="56" spans="1:14" ht="60">
      <c r="A56" s="26">
        <v>7</v>
      </c>
      <c r="B56" s="20">
        <v>1429</v>
      </c>
      <c r="C56" s="20" t="s">
        <v>94</v>
      </c>
      <c r="D56" s="46">
        <v>137632782</v>
      </c>
      <c r="E56" s="20">
        <v>285</v>
      </c>
      <c r="F56" s="20">
        <v>2280</v>
      </c>
      <c r="G56" s="20" t="s">
        <v>132</v>
      </c>
      <c r="H56" s="22" t="s">
        <v>133</v>
      </c>
      <c r="I56" s="54" t="s">
        <v>407</v>
      </c>
      <c r="J56" s="19">
        <v>147</v>
      </c>
      <c r="K56" s="65">
        <f t="shared" si="1"/>
        <v>1.9387755102040816</v>
      </c>
      <c r="L56" s="65">
        <f t="shared" si="2"/>
        <v>15.510204081632653</v>
      </c>
      <c r="M56" s="65">
        <f t="shared" si="6"/>
        <v>0.7050092764378478</v>
      </c>
      <c r="N56" s="65">
        <f t="shared" si="3"/>
        <v>8.812615955473097</v>
      </c>
    </row>
    <row r="57" spans="1:14" ht="30">
      <c r="A57" s="26">
        <v>8</v>
      </c>
      <c r="B57" s="20">
        <v>1442</v>
      </c>
      <c r="C57" s="20" t="s">
        <v>134</v>
      </c>
      <c r="D57" s="46">
        <v>100152525</v>
      </c>
      <c r="E57" s="20">
        <v>90</v>
      </c>
      <c r="F57" s="20">
        <v>100</v>
      </c>
      <c r="G57" s="20">
        <v>0</v>
      </c>
      <c r="H57" s="21" t="s">
        <v>114</v>
      </c>
      <c r="I57" s="54" t="s">
        <v>408</v>
      </c>
      <c r="J57" s="19">
        <v>115</v>
      </c>
      <c r="K57" s="65">
        <f t="shared" si="1"/>
        <v>0.782608695652174</v>
      </c>
      <c r="L57" s="65">
        <f t="shared" si="2"/>
        <v>0.8695652173913043</v>
      </c>
      <c r="M57" s="65">
        <f t="shared" si="6"/>
        <v>0.039525691699604744</v>
      </c>
      <c r="N57" s="65">
        <f t="shared" si="3"/>
        <v>0.4940711462450593</v>
      </c>
    </row>
    <row r="58" spans="1:14" ht="90">
      <c r="A58" s="26">
        <v>9</v>
      </c>
      <c r="B58" s="21">
        <v>1444</v>
      </c>
      <c r="C58" s="21" t="s">
        <v>95</v>
      </c>
      <c r="D58" s="46">
        <v>717894391</v>
      </c>
      <c r="E58" s="20">
        <v>1400</v>
      </c>
      <c r="F58" s="20">
        <v>343</v>
      </c>
      <c r="G58" s="20" t="s">
        <v>135</v>
      </c>
      <c r="H58" s="22" t="s">
        <v>136</v>
      </c>
      <c r="I58" s="54" t="s">
        <v>410</v>
      </c>
      <c r="J58" s="19">
        <v>88</v>
      </c>
      <c r="K58" s="65">
        <f t="shared" si="1"/>
        <v>15.909090909090908</v>
      </c>
      <c r="L58" s="65">
        <f t="shared" si="2"/>
        <v>3.897727272727273</v>
      </c>
      <c r="M58" s="65">
        <f t="shared" si="6"/>
        <v>0.1771694214876033</v>
      </c>
      <c r="N58" s="65">
        <f t="shared" si="3"/>
        <v>2.2146177685950414</v>
      </c>
    </row>
    <row r="59" spans="1:14" ht="30">
      <c r="A59" s="26">
        <v>10</v>
      </c>
      <c r="B59" s="21">
        <v>1553</v>
      </c>
      <c r="C59" s="20" t="s">
        <v>137</v>
      </c>
      <c r="D59" s="46">
        <v>179005440</v>
      </c>
      <c r="E59" s="20">
        <v>360</v>
      </c>
      <c r="F59" s="20">
        <v>763</v>
      </c>
      <c r="G59" s="20" t="s">
        <v>138</v>
      </c>
      <c r="H59" s="21" t="s">
        <v>112</v>
      </c>
      <c r="I59" s="54" t="s">
        <v>409</v>
      </c>
      <c r="J59" s="19">
        <v>105</v>
      </c>
      <c r="K59" s="65">
        <f t="shared" si="1"/>
        <v>3.4285714285714284</v>
      </c>
      <c r="L59" s="65">
        <f t="shared" si="2"/>
        <v>7.266666666666667</v>
      </c>
      <c r="M59" s="65">
        <f t="shared" si="6"/>
        <v>0.3303030303030303</v>
      </c>
      <c r="N59" s="65">
        <f t="shared" si="3"/>
        <v>4.128787878787879</v>
      </c>
    </row>
    <row r="60" spans="1:14" ht="18">
      <c r="A60" s="26">
        <v>11</v>
      </c>
      <c r="B60" s="21">
        <v>4234</v>
      </c>
      <c r="C60" s="21" t="s">
        <v>96</v>
      </c>
      <c r="D60" s="46">
        <v>126000000</v>
      </c>
      <c r="E60" s="20">
        <v>100</v>
      </c>
      <c r="F60" s="20">
        <v>67</v>
      </c>
      <c r="G60" s="20" t="s">
        <v>115</v>
      </c>
      <c r="H60" s="21" t="s">
        <v>114</v>
      </c>
      <c r="I60" s="54" t="s">
        <v>411</v>
      </c>
      <c r="J60" s="19">
        <v>41</v>
      </c>
      <c r="K60" s="65">
        <f t="shared" si="1"/>
        <v>2.4390243902439024</v>
      </c>
      <c r="L60" s="65">
        <f t="shared" si="2"/>
        <v>1.6341463414634145</v>
      </c>
      <c r="M60" s="65">
        <f t="shared" si="6"/>
        <v>0.07427937915742794</v>
      </c>
      <c r="N60" s="65">
        <f t="shared" si="3"/>
        <v>0.9284922394678492</v>
      </c>
    </row>
    <row r="61" spans="1:14" ht="46.5" customHeight="1">
      <c r="A61" s="26">
        <v>12</v>
      </c>
      <c r="B61" s="21">
        <v>4253</v>
      </c>
      <c r="C61" s="21" t="s">
        <v>97</v>
      </c>
      <c r="D61" s="46">
        <v>157010000</v>
      </c>
      <c r="E61" s="20">
        <v>1020</v>
      </c>
      <c r="F61" s="20">
        <v>4000</v>
      </c>
      <c r="G61" s="20" t="s">
        <v>139</v>
      </c>
      <c r="H61" s="22" t="s">
        <v>140</v>
      </c>
      <c r="I61" s="54" t="s">
        <v>412</v>
      </c>
      <c r="J61" s="19">
        <v>77</v>
      </c>
      <c r="K61" s="65">
        <f t="shared" si="1"/>
        <v>13.246753246753247</v>
      </c>
      <c r="L61" s="65">
        <f t="shared" si="2"/>
        <v>51.94805194805195</v>
      </c>
      <c r="M61" s="65">
        <f t="shared" si="6"/>
        <v>2.3612750885478158</v>
      </c>
      <c r="N61" s="65">
        <f t="shared" si="3"/>
        <v>29.515938606847698</v>
      </c>
    </row>
    <row r="62" spans="1:14" ht="18">
      <c r="A62" s="26">
        <v>13</v>
      </c>
      <c r="B62" s="21">
        <v>4627</v>
      </c>
      <c r="C62" s="21" t="s">
        <v>98</v>
      </c>
      <c r="D62" s="46">
        <v>126050000</v>
      </c>
      <c r="E62" s="20">
        <v>100</v>
      </c>
      <c r="F62" s="20">
        <v>122</v>
      </c>
      <c r="G62" s="20" t="s">
        <v>115</v>
      </c>
      <c r="H62" s="21" t="s">
        <v>116</v>
      </c>
      <c r="I62" s="54" t="s">
        <v>413</v>
      </c>
      <c r="J62" s="19">
        <v>45</v>
      </c>
      <c r="K62" s="65">
        <f t="shared" si="1"/>
        <v>2.2222222222222223</v>
      </c>
      <c r="L62" s="65">
        <f t="shared" si="2"/>
        <v>2.7111111111111112</v>
      </c>
      <c r="M62" s="65">
        <f t="shared" si="6"/>
        <v>0.12323232323232323</v>
      </c>
      <c r="N62" s="65">
        <f t="shared" si="3"/>
        <v>1.5404040404040404</v>
      </c>
    </row>
    <row r="63" spans="1:14" ht="60">
      <c r="A63" s="26">
        <v>14</v>
      </c>
      <c r="B63" s="21">
        <v>4697</v>
      </c>
      <c r="C63" s="21" t="s">
        <v>99</v>
      </c>
      <c r="D63" s="46">
        <v>131000000</v>
      </c>
      <c r="E63" s="20">
        <v>800</v>
      </c>
      <c r="F63" s="20">
        <v>948</v>
      </c>
      <c r="G63" s="20" t="s">
        <v>141</v>
      </c>
      <c r="H63" s="21" t="s">
        <v>142</v>
      </c>
      <c r="I63" s="54" t="s">
        <v>414</v>
      </c>
      <c r="J63" s="19">
        <v>71</v>
      </c>
      <c r="K63" s="65">
        <f t="shared" si="1"/>
        <v>11.267605633802816</v>
      </c>
      <c r="L63" s="65">
        <f t="shared" si="2"/>
        <v>13.352112676056338</v>
      </c>
      <c r="M63" s="65">
        <f t="shared" si="6"/>
        <v>0.6069142125480154</v>
      </c>
      <c r="N63" s="65">
        <f t="shared" si="3"/>
        <v>7.5864276568501925</v>
      </c>
    </row>
    <row r="64" spans="1:14" ht="30">
      <c r="A64" s="26">
        <v>15</v>
      </c>
      <c r="B64" s="21">
        <v>4633</v>
      </c>
      <c r="C64" s="21" t="s">
        <v>100</v>
      </c>
      <c r="D64" s="46">
        <v>178000000</v>
      </c>
      <c r="E64" s="20">
        <v>650</v>
      </c>
      <c r="F64" s="20">
        <v>670</v>
      </c>
      <c r="G64" s="20" t="s">
        <v>143</v>
      </c>
      <c r="H64" s="21" t="s">
        <v>117</v>
      </c>
      <c r="I64" s="54" t="s">
        <v>415</v>
      </c>
      <c r="J64" s="19">
        <v>68</v>
      </c>
      <c r="K64" s="65">
        <f t="shared" si="1"/>
        <v>9.558823529411764</v>
      </c>
      <c r="L64" s="65">
        <f t="shared" si="2"/>
        <v>9.852941176470589</v>
      </c>
      <c r="M64" s="65">
        <f t="shared" si="6"/>
        <v>0.44786096256684493</v>
      </c>
      <c r="N64" s="65">
        <f t="shared" si="3"/>
        <v>5.598262032085562</v>
      </c>
    </row>
    <row r="65" spans="1:14" ht="45">
      <c r="A65" s="26">
        <v>16</v>
      </c>
      <c r="B65" s="21">
        <v>4622</v>
      </c>
      <c r="C65" s="21" t="s">
        <v>101</v>
      </c>
      <c r="D65" s="46">
        <v>349000000</v>
      </c>
      <c r="E65" s="20">
        <v>2280</v>
      </c>
      <c r="F65" s="20">
        <v>298</v>
      </c>
      <c r="G65" s="20" t="s">
        <v>144</v>
      </c>
      <c r="H65" s="22" t="s">
        <v>145</v>
      </c>
      <c r="I65" s="54" t="s">
        <v>416</v>
      </c>
      <c r="J65" s="19">
        <v>69</v>
      </c>
      <c r="K65" s="65">
        <f t="shared" si="1"/>
        <v>33.04347826086956</v>
      </c>
      <c r="L65" s="65">
        <f t="shared" si="2"/>
        <v>4.318840579710145</v>
      </c>
      <c r="M65" s="65">
        <f t="shared" si="6"/>
        <v>0.1963109354413702</v>
      </c>
      <c r="N65" s="65">
        <f t="shared" si="3"/>
        <v>2.4538866930171275</v>
      </c>
    </row>
    <row r="66" spans="1:14" ht="45">
      <c r="A66" s="26">
        <v>17</v>
      </c>
      <c r="B66" s="21">
        <v>4628</v>
      </c>
      <c r="C66" s="21" t="s">
        <v>103</v>
      </c>
      <c r="D66" s="46">
        <v>477100000</v>
      </c>
      <c r="E66" s="20">
        <v>90</v>
      </c>
      <c r="F66" s="20">
        <v>76</v>
      </c>
      <c r="G66" s="20" t="s">
        <v>146</v>
      </c>
      <c r="H66" s="22" t="s">
        <v>147</v>
      </c>
      <c r="I66" s="54" t="s">
        <v>417</v>
      </c>
      <c r="J66" s="19">
        <v>66</v>
      </c>
      <c r="K66" s="65">
        <f t="shared" si="1"/>
        <v>1.3636363636363635</v>
      </c>
      <c r="L66" s="65">
        <f t="shared" si="2"/>
        <v>1.1515151515151516</v>
      </c>
      <c r="M66" s="65">
        <f t="shared" si="6"/>
        <v>0.05234159779614325</v>
      </c>
      <c r="N66" s="65">
        <f t="shared" si="3"/>
        <v>0.6542699724517906</v>
      </c>
    </row>
    <row r="67" spans="1:14" ht="60">
      <c r="A67" s="26">
        <v>18</v>
      </c>
      <c r="B67" s="21">
        <v>4873</v>
      </c>
      <c r="C67" s="21" t="s">
        <v>104</v>
      </c>
      <c r="D67" s="46">
        <v>125000000</v>
      </c>
      <c r="E67" s="20">
        <v>1280</v>
      </c>
      <c r="F67" s="20">
        <v>547</v>
      </c>
      <c r="G67" s="20" t="s">
        <v>119</v>
      </c>
      <c r="H67" s="22" t="s">
        <v>148</v>
      </c>
      <c r="I67" s="54" t="s">
        <v>418</v>
      </c>
      <c r="J67" s="19">
        <v>60</v>
      </c>
      <c r="K67" s="65">
        <f t="shared" si="1"/>
        <v>21.333333333333332</v>
      </c>
      <c r="L67" s="65">
        <f t="shared" si="2"/>
        <v>9.116666666666667</v>
      </c>
      <c r="M67" s="65">
        <f t="shared" si="6"/>
        <v>0.4143939393939394</v>
      </c>
      <c r="N67" s="65">
        <f t="shared" si="3"/>
        <v>5.179924242424243</v>
      </c>
    </row>
    <row r="68" spans="1:14" ht="30">
      <c r="A68" s="26">
        <v>19</v>
      </c>
      <c r="B68" s="21">
        <v>7381</v>
      </c>
      <c r="C68" s="21" t="s">
        <v>105</v>
      </c>
      <c r="D68" s="46">
        <v>183650000</v>
      </c>
      <c r="E68" s="20">
        <v>200</v>
      </c>
      <c r="F68" s="20">
        <v>103</v>
      </c>
      <c r="G68" s="20" t="s">
        <v>149</v>
      </c>
      <c r="H68" s="21" t="s">
        <v>120</v>
      </c>
      <c r="I68" s="54" t="s">
        <v>419</v>
      </c>
      <c r="J68" s="19">
        <v>18</v>
      </c>
      <c r="K68" s="65">
        <f t="shared" si="1"/>
        <v>11.11111111111111</v>
      </c>
      <c r="L68" s="65">
        <f t="shared" si="2"/>
        <v>5.722222222222222</v>
      </c>
      <c r="M68" s="65">
        <f t="shared" si="6"/>
        <v>0.2601010101010101</v>
      </c>
      <c r="N68" s="65">
        <f t="shared" si="3"/>
        <v>3.2512626262626263</v>
      </c>
    </row>
    <row r="69" spans="1:14" ht="18">
      <c r="A69" s="26">
        <v>20</v>
      </c>
      <c r="B69" s="21">
        <v>7197</v>
      </c>
      <c r="C69" s="21" t="s">
        <v>106</v>
      </c>
      <c r="D69" s="46">
        <v>119600000</v>
      </c>
      <c r="E69" s="20">
        <v>100</v>
      </c>
      <c r="F69" s="20">
        <v>67</v>
      </c>
      <c r="G69" s="20">
        <v>0</v>
      </c>
      <c r="H69" s="21" t="s">
        <v>121</v>
      </c>
      <c r="I69" s="54" t="s">
        <v>420</v>
      </c>
      <c r="J69" s="19">
        <v>36</v>
      </c>
      <c r="K69" s="65">
        <f t="shared" si="1"/>
        <v>2.7777777777777777</v>
      </c>
      <c r="L69" s="65">
        <f t="shared" si="2"/>
        <v>1.8611111111111112</v>
      </c>
      <c r="M69" s="65">
        <f t="shared" si="6"/>
        <v>0.0845959595959596</v>
      </c>
      <c r="N69" s="65">
        <f t="shared" si="3"/>
        <v>1.057449494949495</v>
      </c>
    </row>
    <row r="70" spans="1:14" ht="30" customHeight="1">
      <c r="A70" s="26">
        <v>21</v>
      </c>
      <c r="B70" s="21">
        <v>7173</v>
      </c>
      <c r="C70" s="21" t="s">
        <v>107</v>
      </c>
      <c r="D70" s="46">
        <v>149000000</v>
      </c>
      <c r="E70" s="20">
        <v>90</v>
      </c>
      <c r="F70" s="20">
        <v>207</v>
      </c>
      <c r="G70" s="20" t="s">
        <v>122</v>
      </c>
      <c r="H70" s="21" t="s">
        <v>118</v>
      </c>
      <c r="I70" s="54" t="s">
        <v>421</v>
      </c>
      <c r="J70" s="19">
        <v>33</v>
      </c>
      <c r="K70" s="65">
        <f t="shared" si="1"/>
        <v>2.727272727272727</v>
      </c>
      <c r="L70" s="65">
        <f t="shared" si="2"/>
        <v>6.2727272727272725</v>
      </c>
      <c r="M70" s="65">
        <f t="shared" si="6"/>
        <v>0.28512396694214875</v>
      </c>
      <c r="N70" s="65">
        <f t="shared" si="3"/>
        <v>3.5640495867768593</v>
      </c>
    </row>
    <row r="71" spans="1:14" ht="75">
      <c r="A71" s="26">
        <v>22</v>
      </c>
      <c r="B71" s="21">
        <v>7457</v>
      </c>
      <c r="C71" s="21" t="s">
        <v>108</v>
      </c>
      <c r="D71" s="46">
        <v>118800000</v>
      </c>
      <c r="E71" s="20">
        <v>100</v>
      </c>
      <c r="F71" s="20">
        <v>35</v>
      </c>
      <c r="G71" s="20">
        <v>0</v>
      </c>
      <c r="H71" s="22" t="s">
        <v>150</v>
      </c>
      <c r="I71" s="54" t="s">
        <v>422</v>
      </c>
      <c r="J71" s="19">
        <v>17</v>
      </c>
      <c r="K71" s="65">
        <f t="shared" si="1"/>
        <v>5.882352941176471</v>
      </c>
      <c r="L71" s="65">
        <f t="shared" si="2"/>
        <v>2.0588235294117645</v>
      </c>
      <c r="M71" s="65">
        <f t="shared" si="6"/>
        <v>0.09358288770053474</v>
      </c>
      <c r="N71" s="65">
        <f t="shared" si="3"/>
        <v>1.1697860962566844</v>
      </c>
    </row>
    <row r="72" spans="1:14" ht="45">
      <c r="A72" s="26">
        <v>23</v>
      </c>
      <c r="B72" s="21">
        <v>7472</v>
      </c>
      <c r="C72" s="21" t="s">
        <v>109</v>
      </c>
      <c r="D72" s="46">
        <v>446600000</v>
      </c>
      <c r="E72" s="20">
        <v>300</v>
      </c>
      <c r="F72" s="20">
        <v>146</v>
      </c>
      <c r="G72" s="20" t="s">
        <v>151</v>
      </c>
      <c r="H72" s="22" t="s">
        <v>140</v>
      </c>
      <c r="I72" s="54" t="s">
        <v>423</v>
      </c>
      <c r="J72" s="19">
        <v>14</v>
      </c>
      <c r="K72" s="65">
        <f t="shared" si="1"/>
        <v>21.428571428571427</v>
      </c>
      <c r="L72" s="65">
        <f t="shared" si="2"/>
        <v>10.428571428571429</v>
      </c>
      <c r="M72" s="65">
        <f t="shared" si="6"/>
        <v>0.474025974025974</v>
      </c>
      <c r="N72" s="65">
        <f t="shared" si="3"/>
        <v>5.925324675324675</v>
      </c>
    </row>
    <row r="73" spans="1:14" s="9" customFormat="1" ht="45">
      <c r="A73" s="26">
        <v>24</v>
      </c>
      <c r="B73" s="20">
        <v>7847</v>
      </c>
      <c r="C73" s="20" t="s">
        <v>110</v>
      </c>
      <c r="D73" s="46">
        <v>231506275</v>
      </c>
      <c r="E73" s="20">
        <v>307</v>
      </c>
      <c r="F73" s="20">
        <v>50</v>
      </c>
      <c r="G73" s="20" t="s">
        <v>433</v>
      </c>
      <c r="H73" s="22" t="s">
        <v>140</v>
      </c>
      <c r="I73" s="54" t="s">
        <v>437</v>
      </c>
      <c r="J73" s="19">
        <v>7</v>
      </c>
      <c r="K73" s="65">
        <f t="shared" si="1"/>
        <v>43.857142857142854</v>
      </c>
      <c r="L73" s="65">
        <f t="shared" si="2"/>
        <v>7.142857142857143</v>
      </c>
      <c r="M73" s="65">
        <f t="shared" si="6"/>
        <v>0.3246753246753247</v>
      </c>
      <c r="N73" s="65">
        <f t="shared" si="3"/>
        <v>4.058441558441558</v>
      </c>
    </row>
    <row r="74" spans="1:14" s="68" customFormat="1" ht="45">
      <c r="A74" s="26">
        <v>25</v>
      </c>
      <c r="B74" s="20">
        <v>7848</v>
      </c>
      <c r="C74" s="20" t="s">
        <v>15</v>
      </c>
      <c r="D74" s="46">
        <v>846466500</v>
      </c>
      <c r="E74" s="21" t="s">
        <v>77</v>
      </c>
      <c r="F74" s="21"/>
      <c r="G74" s="20" t="s">
        <v>434</v>
      </c>
      <c r="H74" s="22" t="s">
        <v>435</v>
      </c>
      <c r="I74" s="54" t="s">
        <v>436</v>
      </c>
      <c r="J74" s="19">
        <v>10</v>
      </c>
      <c r="K74" s="65"/>
      <c r="L74" s="65"/>
      <c r="M74" s="65"/>
      <c r="N74" s="65"/>
    </row>
    <row r="75" spans="1:14" s="8" customFormat="1" ht="18.75">
      <c r="A75" s="17"/>
      <c r="B75" s="17"/>
      <c r="C75" s="18" t="s">
        <v>170</v>
      </c>
      <c r="D75" s="45"/>
      <c r="E75" s="17"/>
      <c r="F75" s="17"/>
      <c r="G75" s="14"/>
      <c r="H75" s="14"/>
      <c r="I75" s="51"/>
      <c r="J75" s="16"/>
      <c r="K75" s="65"/>
      <c r="L75" s="65"/>
      <c r="M75" s="65"/>
      <c r="N75" s="65"/>
    </row>
    <row r="76" spans="1:14" ht="30">
      <c r="A76" s="26">
        <v>1</v>
      </c>
      <c r="B76" s="22">
        <v>4922</v>
      </c>
      <c r="C76" s="22" t="s">
        <v>171</v>
      </c>
      <c r="D76" s="47" t="s">
        <v>172</v>
      </c>
      <c r="E76" s="20">
        <v>6</v>
      </c>
      <c r="F76" s="20">
        <v>30</v>
      </c>
      <c r="G76" s="20" t="s">
        <v>195</v>
      </c>
      <c r="H76" s="22" t="s">
        <v>197</v>
      </c>
      <c r="I76" s="55" t="s">
        <v>164</v>
      </c>
      <c r="J76" s="19">
        <v>10</v>
      </c>
      <c r="K76" s="65">
        <f t="shared" si="1"/>
        <v>0.6</v>
      </c>
      <c r="L76" s="65">
        <f t="shared" si="2"/>
        <v>3</v>
      </c>
      <c r="M76" s="65">
        <f aca="true" t="shared" si="7" ref="M76:M85">L76/22</f>
        <v>0.13636363636363635</v>
      </c>
      <c r="N76" s="65">
        <f t="shared" si="3"/>
        <v>1.7045454545454544</v>
      </c>
    </row>
    <row r="77" spans="1:14" ht="30">
      <c r="A77" s="26">
        <v>2</v>
      </c>
      <c r="B77" s="22">
        <v>310</v>
      </c>
      <c r="C77" s="22" t="s">
        <v>173</v>
      </c>
      <c r="D77" s="47">
        <v>728365000</v>
      </c>
      <c r="E77" s="20">
        <v>22</v>
      </c>
      <c r="F77" s="20">
        <v>80</v>
      </c>
      <c r="G77" s="20"/>
      <c r="H77" s="22" t="s">
        <v>197</v>
      </c>
      <c r="I77" s="55" t="s">
        <v>164</v>
      </c>
      <c r="J77" s="19">
        <v>10</v>
      </c>
      <c r="K77" s="65">
        <f aca="true" t="shared" si="8" ref="K77:K140">E77/J77</f>
        <v>2.2</v>
      </c>
      <c r="L77" s="65">
        <f aca="true" t="shared" si="9" ref="L77:L140">F77/J77</f>
        <v>8</v>
      </c>
      <c r="M77" s="65">
        <f t="shared" si="7"/>
        <v>0.36363636363636365</v>
      </c>
      <c r="N77" s="65">
        <f aca="true" t="shared" si="10" ref="N77:N140">M77/8*100</f>
        <v>4.545454545454546</v>
      </c>
    </row>
    <row r="78" spans="1:14" ht="30">
      <c r="A78" s="26">
        <v>3</v>
      </c>
      <c r="B78" s="22">
        <v>1467</v>
      </c>
      <c r="C78" s="22" t="s">
        <v>174</v>
      </c>
      <c r="D78" s="47" t="s">
        <v>175</v>
      </c>
      <c r="E78" s="20">
        <v>20</v>
      </c>
      <c r="F78" s="20">
        <v>20</v>
      </c>
      <c r="G78" s="20"/>
      <c r="H78" s="22" t="s">
        <v>197</v>
      </c>
      <c r="I78" s="55" t="s">
        <v>164</v>
      </c>
      <c r="J78" s="19">
        <v>10</v>
      </c>
      <c r="K78" s="65">
        <f t="shared" si="8"/>
        <v>2</v>
      </c>
      <c r="L78" s="65">
        <f t="shared" si="9"/>
        <v>2</v>
      </c>
      <c r="M78" s="65">
        <f t="shared" si="7"/>
        <v>0.09090909090909091</v>
      </c>
      <c r="N78" s="65">
        <f t="shared" si="10"/>
        <v>1.1363636363636365</v>
      </c>
    </row>
    <row r="79" spans="1:14" ht="30">
      <c r="A79" s="26">
        <v>4</v>
      </c>
      <c r="B79" s="22">
        <v>1493</v>
      </c>
      <c r="C79" s="22" t="s">
        <v>176</v>
      </c>
      <c r="D79" s="47" t="s">
        <v>177</v>
      </c>
      <c r="E79" s="20">
        <v>0</v>
      </c>
      <c r="F79" s="20">
        <v>0</v>
      </c>
      <c r="G79" s="20"/>
      <c r="H79" s="22" t="s">
        <v>114</v>
      </c>
      <c r="I79" s="55" t="s">
        <v>164</v>
      </c>
      <c r="J79" s="19">
        <v>10</v>
      </c>
      <c r="K79" s="65">
        <f t="shared" si="8"/>
        <v>0</v>
      </c>
      <c r="L79" s="65">
        <f t="shared" si="9"/>
        <v>0</v>
      </c>
      <c r="M79" s="65">
        <f t="shared" si="7"/>
        <v>0</v>
      </c>
      <c r="N79" s="65">
        <f t="shared" si="10"/>
        <v>0</v>
      </c>
    </row>
    <row r="80" spans="1:14" ht="30">
      <c r="A80" s="26">
        <v>5</v>
      </c>
      <c r="B80" s="22">
        <v>692</v>
      </c>
      <c r="C80" s="22" t="s">
        <v>178</v>
      </c>
      <c r="D80" s="47" t="s">
        <v>179</v>
      </c>
      <c r="E80" s="20">
        <v>13</v>
      </c>
      <c r="F80" s="20">
        <v>50</v>
      </c>
      <c r="G80" s="20" t="s">
        <v>196</v>
      </c>
      <c r="H80" s="22" t="s">
        <v>197</v>
      </c>
      <c r="I80" s="55" t="s">
        <v>164</v>
      </c>
      <c r="J80" s="19">
        <v>10</v>
      </c>
      <c r="K80" s="65">
        <f t="shared" si="8"/>
        <v>1.3</v>
      </c>
      <c r="L80" s="65">
        <f t="shared" si="9"/>
        <v>5</v>
      </c>
      <c r="M80" s="65">
        <f t="shared" si="7"/>
        <v>0.22727272727272727</v>
      </c>
      <c r="N80" s="65">
        <f t="shared" si="10"/>
        <v>2.840909090909091</v>
      </c>
    </row>
    <row r="81" spans="1:14" ht="30">
      <c r="A81" s="26">
        <v>6</v>
      </c>
      <c r="B81" s="22">
        <v>5697</v>
      </c>
      <c r="C81" s="22" t="s">
        <v>180</v>
      </c>
      <c r="D81" s="47" t="s">
        <v>181</v>
      </c>
      <c r="E81" s="20">
        <v>0</v>
      </c>
      <c r="F81" s="20">
        <v>0</v>
      </c>
      <c r="G81" s="20"/>
      <c r="H81" s="22" t="s">
        <v>197</v>
      </c>
      <c r="I81" s="55" t="s">
        <v>164</v>
      </c>
      <c r="J81" s="19">
        <v>10</v>
      </c>
      <c r="K81" s="65">
        <f t="shared" si="8"/>
        <v>0</v>
      </c>
      <c r="L81" s="65">
        <f t="shared" si="9"/>
        <v>0</v>
      </c>
      <c r="M81" s="65">
        <f t="shared" si="7"/>
        <v>0</v>
      </c>
      <c r="N81" s="65">
        <f t="shared" si="10"/>
        <v>0</v>
      </c>
    </row>
    <row r="82" spans="1:14" ht="30">
      <c r="A82" s="26">
        <v>7</v>
      </c>
      <c r="B82" s="22">
        <v>7175</v>
      </c>
      <c r="C82" s="22" t="s">
        <v>182</v>
      </c>
      <c r="D82" s="47" t="s">
        <v>183</v>
      </c>
      <c r="E82" s="20">
        <v>6</v>
      </c>
      <c r="F82" s="20">
        <v>30</v>
      </c>
      <c r="G82" s="20"/>
      <c r="H82" s="22" t="s">
        <v>197</v>
      </c>
      <c r="I82" s="55" t="s">
        <v>164</v>
      </c>
      <c r="J82" s="19">
        <v>10</v>
      </c>
      <c r="K82" s="65">
        <f t="shared" si="8"/>
        <v>0.6</v>
      </c>
      <c r="L82" s="65">
        <f t="shared" si="9"/>
        <v>3</v>
      </c>
      <c r="M82" s="65">
        <f t="shared" si="7"/>
        <v>0.13636363636363635</v>
      </c>
      <c r="N82" s="65">
        <f t="shared" si="10"/>
        <v>1.7045454545454544</v>
      </c>
    </row>
    <row r="83" spans="1:14" ht="30">
      <c r="A83" s="26">
        <v>8</v>
      </c>
      <c r="B83" s="22">
        <v>7163</v>
      </c>
      <c r="C83" s="22" t="s">
        <v>184</v>
      </c>
      <c r="D83" s="47" t="s">
        <v>102</v>
      </c>
      <c r="E83" s="20">
        <v>1</v>
      </c>
      <c r="F83" s="20">
        <v>1</v>
      </c>
      <c r="G83" s="20"/>
      <c r="H83" s="22" t="s">
        <v>197</v>
      </c>
      <c r="I83" s="55" t="s">
        <v>164</v>
      </c>
      <c r="J83" s="19">
        <v>10</v>
      </c>
      <c r="K83" s="65">
        <f t="shared" si="8"/>
        <v>0.1</v>
      </c>
      <c r="L83" s="65">
        <f t="shared" si="9"/>
        <v>0.1</v>
      </c>
      <c r="M83" s="65">
        <f t="shared" si="7"/>
        <v>0.004545454545454546</v>
      </c>
      <c r="N83" s="65">
        <f t="shared" si="10"/>
        <v>0.05681818181818182</v>
      </c>
    </row>
    <row r="84" spans="1:14" ht="30">
      <c r="A84" s="26">
        <v>9</v>
      </c>
      <c r="B84" s="22">
        <v>733</v>
      </c>
      <c r="C84" s="22" t="s">
        <v>185</v>
      </c>
      <c r="D84" s="47" t="s">
        <v>186</v>
      </c>
      <c r="E84" s="20">
        <v>0</v>
      </c>
      <c r="F84" s="20">
        <v>0</v>
      </c>
      <c r="G84" s="20"/>
      <c r="H84" s="22" t="s">
        <v>197</v>
      </c>
      <c r="I84" s="55" t="s">
        <v>164</v>
      </c>
      <c r="J84" s="19">
        <v>10</v>
      </c>
      <c r="K84" s="65">
        <f t="shared" si="8"/>
        <v>0</v>
      </c>
      <c r="L84" s="65">
        <f t="shared" si="9"/>
        <v>0</v>
      </c>
      <c r="M84" s="65">
        <f t="shared" si="7"/>
        <v>0</v>
      </c>
      <c r="N84" s="65">
        <f t="shared" si="10"/>
        <v>0</v>
      </c>
    </row>
    <row r="85" spans="1:14" ht="30">
      <c r="A85" s="26">
        <v>10</v>
      </c>
      <c r="B85" s="22">
        <v>7396</v>
      </c>
      <c r="C85" s="22" t="s">
        <v>187</v>
      </c>
      <c r="D85" s="47" t="s">
        <v>188</v>
      </c>
      <c r="E85" s="20">
        <v>0</v>
      </c>
      <c r="F85" s="20">
        <v>0</v>
      </c>
      <c r="G85" s="20"/>
      <c r="H85" s="22" t="s">
        <v>197</v>
      </c>
      <c r="I85" s="55" t="s">
        <v>164</v>
      </c>
      <c r="J85" s="19">
        <v>10</v>
      </c>
      <c r="K85" s="65">
        <f t="shared" si="8"/>
        <v>0</v>
      </c>
      <c r="L85" s="65">
        <f t="shared" si="9"/>
        <v>0</v>
      </c>
      <c r="M85" s="65">
        <f t="shared" si="7"/>
        <v>0</v>
      </c>
      <c r="N85" s="65">
        <f t="shared" si="10"/>
        <v>0</v>
      </c>
    </row>
    <row r="86" spans="1:14" s="69" customFormat="1" ht="30">
      <c r="A86" s="26">
        <v>11</v>
      </c>
      <c r="B86" s="22">
        <v>7843</v>
      </c>
      <c r="C86" s="22" t="s">
        <v>189</v>
      </c>
      <c r="D86" s="47" t="s">
        <v>190</v>
      </c>
      <c r="E86" s="21" t="s">
        <v>457</v>
      </c>
      <c r="F86" s="21"/>
      <c r="G86" s="20"/>
      <c r="H86" s="22" t="s">
        <v>197</v>
      </c>
      <c r="I86" s="55" t="s">
        <v>164</v>
      </c>
      <c r="J86" s="19">
        <v>10</v>
      </c>
      <c r="K86" s="65"/>
      <c r="L86" s="65"/>
      <c r="M86" s="65"/>
      <c r="N86" s="65"/>
    </row>
    <row r="87" spans="1:14" ht="30">
      <c r="A87" s="26">
        <v>12</v>
      </c>
      <c r="B87" s="22">
        <v>8088</v>
      </c>
      <c r="C87" s="22" t="s">
        <v>191</v>
      </c>
      <c r="D87" s="47" t="s">
        <v>192</v>
      </c>
      <c r="E87" s="20">
        <v>38</v>
      </c>
      <c r="F87" s="20">
        <v>60</v>
      </c>
      <c r="G87" s="20"/>
      <c r="H87" s="22" t="s">
        <v>197</v>
      </c>
      <c r="I87" s="55" t="s">
        <v>164</v>
      </c>
      <c r="J87" s="19">
        <v>10</v>
      </c>
      <c r="K87" s="65">
        <f t="shared" si="8"/>
        <v>3.8</v>
      </c>
      <c r="L87" s="65">
        <f t="shared" si="9"/>
        <v>6</v>
      </c>
      <c r="M87" s="65">
        <f>L87/22</f>
        <v>0.2727272727272727</v>
      </c>
      <c r="N87" s="65">
        <f t="shared" si="10"/>
        <v>3.4090909090909087</v>
      </c>
    </row>
    <row r="88" spans="1:14" ht="30">
      <c r="A88" s="26">
        <v>13</v>
      </c>
      <c r="B88" s="22">
        <v>8091</v>
      </c>
      <c r="C88" s="22" t="s">
        <v>193</v>
      </c>
      <c r="D88" s="47" t="s">
        <v>194</v>
      </c>
      <c r="E88" s="20">
        <v>0</v>
      </c>
      <c r="F88" s="20">
        <v>0</v>
      </c>
      <c r="G88" s="20"/>
      <c r="H88" s="22" t="s">
        <v>197</v>
      </c>
      <c r="I88" s="55" t="s">
        <v>164</v>
      </c>
      <c r="J88" s="19">
        <v>10</v>
      </c>
      <c r="K88" s="65">
        <f t="shared" si="8"/>
        <v>0</v>
      </c>
      <c r="L88" s="65">
        <f t="shared" si="9"/>
        <v>0</v>
      </c>
      <c r="M88" s="65">
        <f>L88/22</f>
        <v>0</v>
      </c>
      <c r="N88" s="65">
        <f t="shared" si="10"/>
        <v>0</v>
      </c>
    </row>
    <row r="89" spans="1:14" s="6" customFormat="1" ht="18.75">
      <c r="A89" s="17"/>
      <c r="B89" s="17"/>
      <c r="C89" s="18" t="s">
        <v>368</v>
      </c>
      <c r="D89" s="45"/>
      <c r="E89" s="17"/>
      <c r="F89" s="17"/>
      <c r="G89" s="14"/>
      <c r="H89" s="14"/>
      <c r="I89" s="51"/>
      <c r="J89" s="16"/>
      <c r="K89" s="65"/>
      <c r="L89" s="65"/>
      <c r="M89" s="65"/>
      <c r="N89" s="65"/>
    </row>
    <row r="90" spans="1:14" s="6" customFormat="1" ht="45">
      <c r="A90" s="26">
        <v>1</v>
      </c>
      <c r="B90" s="20">
        <v>569</v>
      </c>
      <c r="C90" s="21" t="s">
        <v>369</v>
      </c>
      <c r="D90" s="46">
        <v>839462000</v>
      </c>
      <c r="E90" s="20">
        <v>100</v>
      </c>
      <c r="F90" s="20">
        <v>960</v>
      </c>
      <c r="G90" s="20">
        <v>4</v>
      </c>
      <c r="H90" s="21" t="s">
        <v>385</v>
      </c>
      <c r="I90" s="55" t="s">
        <v>392</v>
      </c>
      <c r="J90" s="19">
        <v>132</v>
      </c>
      <c r="K90" s="65">
        <f t="shared" si="8"/>
        <v>0.7575757575757576</v>
      </c>
      <c r="L90" s="65">
        <f t="shared" si="9"/>
        <v>7.2727272727272725</v>
      </c>
      <c r="M90" s="65">
        <f aca="true" t="shared" si="11" ref="M90:M105">L90/22</f>
        <v>0.3305785123966942</v>
      </c>
      <c r="N90" s="65">
        <f t="shared" si="10"/>
        <v>4.132231404958678</v>
      </c>
    </row>
    <row r="91" spans="1:14" s="6" customFormat="1" ht="33.75" customHeight="1">
      <c r="A91" s="26">
        <v>2</v>
      </c>
      <c r="B91" s="20">
        <v>577</v>
      </c>
      <c r="C91" s="21" t="s">
        <v>370</v>
      </c>
      <c r="D91" s="46">
        <v>280000000</v>
      </c>
      <c r="E91" s="20">
        <v>5</v>
      </c>
      <c r="F91" s="20">
        <v>40</v>
      </c>
      <c r="G91" s="20">
        <v>0</v>
      </c>
      <c r="H91" s="21" t="s">
        <v>386</v>
      </c>
      <c r="I91" s="55" t="s">
        <v>393</v>
      </c>
      <c r="J91" s="19">
        <v>107</v>
      </c>
      <c r="K91" s="65">
        <f t="shared" si="8"/>
        <v>0.04672897196261682</v>
      </c>
      <c r="L91" s="65">
        <f t="shared" si="9"/>
        <v>0.37383177570093457</v>
      </c>
      <c r="M91" s="65">
        <f t="shared" si="11"/>
        <v>0.016992353440951572</v>
      </c>
      <c r="N91" s="65">
        <f t="shared" si="10"/>
        <v>0.21240441801189466</v>
      </c>
    </row>
    <row r="92" spans="1:14" s="6" customFormat="1" ht="45">
      <c r="A92" s="26">
        <v>3</v>
      </c>
      <c r="B92" s="20">
        <v>606</v>
      </c>
      <c r="C92" s="21" t="s">
        <v>371</v>
      </c>
      <c r="D92" s="46">
        <v>233350876</v>
      </c>
      <c r="E92" s="20">
        <v>20</v>
      </c>
      <c r="F92" s="20">
        <v>40</v>
      </c>
      <c r="G92" s="20">
        <v>4</v>
      </c>
      <c r="H92" s="21" t="s">
        <v>387</v>
      </c>
      <c r="I92" s="55" t="s">
        <v>395</v>
      </c>
      <c r="J92" s="19">
        <v>107</v>
      </c>
      <c r="K92" s="65">
        <f t="shared" si="8"/>
        <v>0.18691588785046728</v>
      </c>
      <c r="L92" s="65">
        <f t="shared" si="9"/>
        <v>0.37383177570093457</v>
      </c>
      <c r="M92" s="65">
        <f t="shared" si="11"/>
        <v>0.016992353440951572</v>
      </c>
      <c r="N92" s="65">
        <f t="shared" si="10"/>
        <v>0.21240441801189466</v>
      </c>
    </row>
    <row r="93" spans="1:14" s="6" customFormat="1" ht="45">
      <c r="A93" s="26">
        <v>4</v>
      </c>
      <c r="B93" s="20">
        <v>4907</v>
      </c>
      <c r="C93" s="21" t="s">
        <v>372</v>
      </c>
      <c r="D93" s="46">
        <v>147000000</v>
      </c>
      <c r="E93" s="20">
        <v>150</v>
      </c>
      <c r="F93" s="20">
        <v>150</v>
      </c>
      <c r="G93" s="20">
        <v>8</v>
      </c>
      <c r="H93" s="21" t="s">
        <v>388</v>
      </c>
      <c r="I93" s="55" t="s">
        <v>335</v>
      </c>
      <c r="J93" s="19">
        <v>58</v>
      </c>
      <c r="K93" s="65">
        <f t="shared" si="8"/>
        <v>2.586206896551724</v>
      </c>
      <c r="L93" s="65">
        <f t="shared" si="9"/>
        <v>2.586206896551724</v>
      </c>
      <c r="M93" s="65">
        <f t="shared" si="11"/>
        <v>0.11755485893416928</v>
      </c>
      <c r="N93" s="65">
        <f t="shared" si="10"/>
        <v>1.469435736677116</v>
      </c>
    </row>
    <row r="94" spans="1:14" s="6" customFormat="1" ht="45">
      <c r="A94" s="26">
        <v>5</v>
      </c>
      <c r="B94" s="20">
        <v>5690</v>
      </c>
      <c r="C94" s="21" t="s">
        <v>373</v>
      </c>
      <c r="D94" s="46">
        <v>102000000</v>
      </c>
      <c r="E94" s="20">
        <v>90</v>
      </c>
      <c r="F94" s="20">
        <v>30</v>
      </c>
      <c r="G94" s="20">
        <v>5</v>
      </c>
      <c r="H94" s="21" t="s">
        <v>388</v>
      </c>
      <c r="I94" s="55" t="s">
        <v>396</v>
      </c>
      <c r="J94" s="19">
        <v>46</v>
      </c>
      <c r="K94" s="65">
        <f t="shared" si="8"/>
        <v>1.9565217391304348</v>
      </c>
      <c r="L94" s="65">
        <f t="shared" si="9"/>
        <v>0.6521739130434783</v>
      </c>
      <c r="M94" s="65">
        <f t="shared" si="11"/>
        <v>0.029644268774703556</v>
      </c>
      <c r="N94" s="65">
        <f t="shared" si="10"/>
        <v>0.37055335968379444</v>
      </c>
    </row>
    <row r="95" spans="1:14" s="6" customFormat="1" ht="30">
      <c r="A95" s="26">
        <v>6</v>
      </c>
      <c r="B95" s="20">
        <v>5700</v>
      </c>
      <c r="C95" s="21" t="s">
        <v>374</v>
      </c>
      <c r="D95" s="46">
        <v>182190000</v>
      </c>
      <c r="E95" s="20">
        <v>100</v>
      </c>
      <c r="F95" s="20">
        <v>100</v>
      </c>
      <c r="G95" s="20">
        <v>5</v>
      </c>
      <c r="H95" s="21" t="s">
        <v>389</v>
      </c>
      <c r="I95" s="55" t="s">
        <v>397</v>
      </c>
      <c r="J95" s="19">
        <v>46</v>
      </c>
      <c r="K95" s="65">
        <f t="shared" si="8"/>
        <v>2.1739130434782608</v>
      </c>
      <c r="L95" s="65">
        <f t="shared" si="9"/>
        <v>2.1739130434782608</v>
      </c>
      <c r="M95" s="65">
        <f t="shared" si="11"/>
        <v>0.09881422924901186</v>
      </c>
      <c r="N95" s="65">
        <f t="shared" si="10"/>
        <v>1.2351778656126482</v>
      </c>
    </row>
    <row r="96" spans="1:14" ht="31.5">
      <c r="A96" s="26">
        <v>7</v>
      </c>
      <c r="B96" s="20">
        <v>7128</v>
      </c>
      <c r="C96" s="21" t="s">
        <v>454</v>
      </c>
      <c r="D96" s="46">
        <v>119850000</v>
      </c>
      <c r="E96" s="20">
        <v>60</v>
      </c>
      <c r="F96" s="20">
        <v>30</v>
      </c>
      <c r="G96" s="20">
        <v>6</v>
      </c>
      <c r="H96" s="21" t="s">
        <v>389</v>
      </c>
      <c r="I96" s="55" t="s">
        <v>398</v>
      </c>
      <c r="J96" s="19">
        <v>36</v>
      </c>
      <c r="K96" s="65">
        <f t="shared" si="8"/>
        <v>1.6666666666666667</v>
      </c>
      <c r="L96" s="65">
        <f t="shared" si="9"/>
        <v>0.8333333333333334</v>
      </c>
      <c r="M96" s="65">
        <f t="shared" si="11"/>
        <v>0.03787878787878788</v>
      </c>
      <c r="N96" s="65">
        <f t="shared" si="10"/>
        <v>0.4734848484848485</v>
      </c>
    </row>
    <row r="97" spans="1:14" ht="30">
      <c r="A97" s="26">
        <v>8</v>
      </c>
      <c r="B97" s="20">
        <v>7130</v>
      </c>
      <c r="C97" s="21" t="s">
        <v>375</v>
      </c>
      <c r="D97" s="46">
        <v>169785000</v>
      </c>
      <c r="E97" s="20">
        <v>50</v>
      </c>
      <c r="F97" s="20">
        <v>100</v>
      </c>
      <c r="G97" s="20">
        <v>5</v>
      </c>
      <c r="H97" s="21" t="s">
        <v>389</v>
      </c>
      <c r="I97" s="55" t="s">
        <v>398</v>
      </c>
      <c r="J97" s="19">
        <v>36</v>
      </c>
      <c r="K97" s="65">
        <f t="shared" si="8"/>
        <v>1.3888888888888888</v>
      </c>
      <c r="L97" s="65">
        <f t="shared" si="9"/>
        <v>2.7777777777777777</v>
      </c>
      <c r="M97" s="65">
        <f t="shared" si="11"/>
        <v>0.12626262626262627</v>
      </c>
      <c r="N97" s="65">
        <f t="shared" si="10"/>
        <v>1.5782828282828283</v>
      </c>
    </row>
    <row r="98" spans="1:14" ht="30">
      <c r="A98" s="26">
        <v>9</v>
      </c>
      <c r="B98" s="20">
        <v>7131</v>
      </c>
      <c r="C98" s="21" t="s">
        <v>376</v>
      </c>
      <c r="D98" s="46">
        <v>146300000</v>
      </c>
      <c r="E98" s="20">
        <v>100</v>
      </c>
      <c r="F98" s="20">
        <v>30</v>
      </c>
      <c r="G98" s="20">
        <v>5</v>
      </c>
      <c r="H98" s="21" t="s">
        <v>389</v>
      </c>
      <c r="I98" s="55" t="s">
        <v>398</v>
      </c>
      <c r="J98" s="19">
        <v>36</v>
      </c>
      <c r="K98" s="65">
        <f t="shared" si="8"/>
        <v>2.7777777777777777</v>
      </c>
      <c r="L98" s="65">
        <f t="shared" si="9"/>
        <v>0.8333333333333334</v>
      </c>
      <c r="M98" s="65">
        <f t="shared" si="11"/>
        <v>0.03787878787878788</v>
      </c>
      <c r="N98" s="65">
        <f t="shared" si="10"/>
        <v>0.4734848484848485</v>
      </c>
    </row>
    <row r="99" spans="1:14" ht="30">
      <c r="A99" s="26">
        <v>10</v>
      </c>
      <c r="B99" s="20">
        <v>7167</v>
      </c>
      <c r="C99" s="21" t="s">
        <v>377</v>
      </c>
      <c r="D99" s="46">
        <v>119000000</v>
      </c>
      <c r="E99" s="20">
        <v>60</v>
      </c>
      <c r="F99" s="20">
        <v>30</v>
      </c>
      <c r="G99" s="20">
        <v>5</v>
      </c>
      <c r="H99" s="21" t="s">
        <v>389</v>
      </c>
      <c r="I99" s="55" t="s">
        <v>398</v>
      </c>
      <c r="J99" s="19">
        <v>36</v>
      </c>
      <c r="K99" s="65">
        <f t="shared" si="8"/>
        <v>1.6666666666666667</v>
      </c>
      <c r="L99" s="65">
        <f t="shared" si="9"/>
        <v>0.8333333333333334</v>
      </c>
      <c r="M99" s="65">
        <f t="shared" si="11"/>
        <v>0.03787878787878788</v>
      </c>
      <c r="N99" s="65">
        <f t="shared" si="10"/>
        <v>0.4734848484848485</v>
      </c>
    </row>
    <row r="100" spans="1:14" ht="30">
      <c r="A100" s="26">
        <v>11</v>
      </c>
      <c r="B100" s="20">
        <v>7169</v>
      </c>
      <c r="C100" s="21" t="s">
        <v>378</v>
      </c>
      <c r="D100" s="46">
        <v>128842000</v>
      </c>
      <c r="E100" s="20">
        <v>80</v>
      </c>
      <c r="F100" s="20">
        <v>80</v>
      </c>
      <c r="G100" s="20">
        <v>5</v>
      </c>
      <c r="H100" s="21" t="s">
        <v>389</v>
      </c>
      <c r="I100" s="55" t="s">
        <v>398</v>
      </c>
      <c r="J100" s="19">
        <v>36</v>
      </c>
      <c r="K100" s="65">
        <f t="shared" si="8"/>
        <v>2.2222222222222223</v>
      </c>
      <c r="L100" s="65">
        <f t="shared" si="9"/>
        <v>2.2222222222222223</v>
      </c>
      <c r="M100" s="65">
        <f t="shared" si="11"/>
        <v>0.10101010101010101</v>
      </c>
      <c r="N100" s="65">
        <f t="shared" si="10"/>
        <v>1.2626262626262625</v>
      </c>
    </row>
    <row r="101" spans="1:14" ht="30">
      <c r="A101" s="26">
        <v>12</v>
      </c>
      <c r="B101" s="20">
        <v>7135</v>
      </c>
      <c r="C101" s="21" t="s">
        <v>379</v>
      </c>
      <c r="D101" s="47">
        <v>899398500</v>
      </c>
      <c r="E101" s="20">
        <v>40</v>
      </c>
      <c r="F101" s="20">
        <v>40</v>
      </c>
      <c r="G101" s="20">
        <v>0</v>
      </c>
      <c r="H101" s="21" t="s">
        <v>389</v>
      </c>
      <c r="I101" s="55" t="s">
        <v>398</v>
      </c>
      <c r="J101" s="19">
        <v>36</v>
      </c>
      <c r="K101" s="65">
        <f t="shared" si="8"/>
        <v>1.1111111111111112</v>
      </c>
      <c r="L101" s="65">
        <f t="shared" si="9"/>
        <v>1.1111111111111112</v>
      </c>
      <c r="M101" s="65">
        <f t="shared" si="11"/>
        <v>0.050505050505050504</v>
      </c>
      <c r="N101" s="65">
        <f t="shared" si="10"/>
        <v>0.6313131313131313</v>
      </c>
    </row>
    <row r="102" spans="1:14" ht="30">
      <c r="A102" s="26">
        <v>13</v>
      </c>
      <c r="B102" s="20">
        <v>7220</v>
      </c>
      <c r="C102" s="21" t="s">
        <v>301</v>
      </c>
      <c r="D102" s="46">
        <v>680000000</v>
      </c>
      <c r="E102" s="20">
        <v>40</v>
      </c>
      <c r="F102" s="20">
        <v>40</v>
      </c>
      <c r="G102" s="20">
        <v>0</v>
      </c>
      <c r="H102" s="21" t="s">
        <v>389</v>
      </c>
      <c r="I102" s="55" t="s">
        <v>399</v>
      </c>
      <c r="J102" s="19">
        <v>26</v>
      </c>
      <c r="K102" s="65">
        <f t="shared" si="8"/>
        <v>1.5384615384615385</v>
      </c>
      <c r="L102" s="65">
        <f t="shared" si="9"/>
        <v>1.5384615384615385</v>
      </c>
      <c r="M102" s="65">
        <f t="shared" si="11"/>
        <v>0.06993006993006994</v>
      </c>
      <c r="N102" s="65">
        <f t="shared" si="10"/>
        <v>0.8741258741258742</v>
      </c>
    </row>
    <row r="103" spans="1:14" ht="45">
      <c r="A103" s="26">
        <v>14</v>
      </c>
      <c r="B103" s="20">
        <v>7224</v>
      </c>
      <c r="C103" s="21" t="s">
        <v>380</v>
      </c>
      <c r="D103" s="46">
        <v>820000000</v>
      </c>
      <c r="E103" s="20">
        <v>40</v>
      </c>
      <c r="F103" s="20">
        <v>40</v>
      </c>
      <c r="G103" s="20">
        <v>0</v>
      </c>
      <c r="H103" s="21" t="s">
        <v>389</v>
      </c>
      <c r="I103" s="55" t="s">
        <v>399</v>
      </c>
      <c r="J103" s="19">
        <v>26</v>
      </c>
      <c r="K103" s="65">
        <f t="shared" si="8"/>
        <v>1.5384615384615385</v>
      </c>
      <c r="L103" s="65">
        <f t="shared" si="9"/>
        <v>1.5384615384615385</v>
      </c>
      <c r="M103" s="65">
        <f t="shared" si="11"/>
        <v>0.06993006993006994</v>
      </c>
      <c r="N103" s="65">
        <f t="shared" si="10"/>
        <v>0.8741258741258742</v>
      </c>
    </row>
    <row r="104" spans="1:14" ht="30">
      <c r="A104" s="26">
        <v>15</v>
      </c>
      <c r="B104" s="20">
        <v>7831</v>
      </c>
      <c r="C104" s="21" t="s">
        <v>381</v>
      </c>
      <c r="D104" s="46">
        <v>401232270</v>
      </c>
      <c r="E104" s="20">
        <v>15</v>
      </c>
      <c r="F104" s="20">
        <v>7.5</v>
      </c>
      <c r="G104" s="20">
        <v>1</v>
      </c>
      <c r="H104" s="21" t="s">
        <v>389</v>
      </c>
      <c r="I104" s="55" t="s">
        <v>400</v>
      </c>
      <c r="J104" s="19">
        <v>15</v>
      </c>
      <c r="K104" s="65">
        <f t="shared" si="8"/>
        <v>1</v>
      </c>
      <c r="L104" s="65">
        <f t="shared" si="9"/>
        <v>0.5</v>
      </c>
      <c r="M104" s="65">
        <f t="shared" si="11"/>
        <v>0.022727272727272728</v>
      </c>
      <c r="N104" s="65">
        <f t="shared" si="10"/>
        <v>0.2840909090909091</v>
      </c>
    </row>
    <row r="105" spans="1:14" ht="75">
      <c r="A105" s="26">
        <v>16</v>
      </c>
      <c r="B105" s="20" t="s">
        <v>382</v>
      </c>
      <c r="C105" s="21" t="s">
        <v>383</v>
      </c>
      <c r="D105" s="47" t="s">
        <v>384</v>
      </c>
      <c r="E105" s="20">
        <v>15</v>
      </c>
      <c r="F105" s="20">
        <v>60</v>
      </c>
      <c r="G105" s="20">
        <v>5</v>
      </c>
      <c r="H105" s="21" t="s">
        <v>390</v>
      </c>
      <c r="I105" s="55" t="s">
        <v>391</v>
      </c>
      <c r="J105" s="19">
        <v>5</v>
      </c>
      <c r="K105" s="65">
        <f t="shared" si="8"/>
        <v>3</v>
      </c>
      <c r="L105" s="65">
        <f t="shared" si="9"/>
        <v>12</v>
      </c>
      <c r="M105" s="65">
        <f t="shared" si="11"/>
        <v>0.5454545454545454</v>
      </c>
      <c r="N105" s="65">
        <f t="shared" si="10"/>
        <v>6.8181818181818175</v>
      </c>
    </row>
    <row r="106" spans="1:14" s="8" customFormat="1" ht="18.75">
      <c r="A106" s="17"/>
      <c r="B106" s="17"/>
      <c r="C106" s="18" t="s">
        <v>198</v>
      </c>
      <c r="D106" s="45"/>
      <c r="E106" s="17"/>
      <c r="F106" s="17"/>
      <c r="G106" s="14"/>
      <c r="H106" s="14"/>
      <c r="I106" s="51"/>
      <c r="J106" s="16"/>
      <c r="K106" s="65"/>
      <c r="L106" s="65"/>
      <c r="M106" s="65"/>
      <c r="N106" s="65"/>
    </row>
    <row r="107" spans="1:14" s="23" customFormat="1" ht="60">
      <c r="A107" s="26">
        <v>1</v>
      </c>
      <c r="B107" s="71">
        <v>4700</v>
      </c>
      <c r="C107" s="72" t="s">
        <v>203</v>
      </c>
      <c r="D107" s="73">
        <v>130000000</v>
      </c>
      <c r="E107" s="20">
        <v>450</v>
      </c>
      <c r="F107" s="20">
        <v>600</v>
      </c>
      <c r="G107" s="20">
        <v>1</v>
      </c>
      <c r="H107" s="21" t="s">
        <v>199</v>
      </c>
      <c r="I107" s="55" t="s">
        <v>330</v>
      </c>
      <c r="J107" s="19">
        <v>65</v>
      </c>
      <c r="K107" s="65">
        <f t="shared" si="8"/>
        <v>6.923076923076923</v>
      </c>
      <c r="L107" s="65">
        <f t="shared" si="9"/>
        <v>9.23076923076923</v>
      </c>
      <c r="M107" s="65">
        <f aca="true" t="shared" si="12" ref="M107:M112">L107/22</f>
        <v>0.41958041958041953</v>
      </c>
      <c r="N107" s="65">
        <f t="shared" si="10"/>
        <v>5.244755244755244</v>
      </c>
    </row>
    <row r="108" spans="1:14" s="23" customFormat="1" ht="60">
      <c r="A108" s="26">
        <v>2</v>
      </c>
      <c r="B108" s="71">
        <v>4712</v>
      </c>
      <c r="C108" s="72" t="s">
        <v>204</v>
      </c>
      <c r="D108" s="73">
        <v>200500000</v>
      </c>
      <c r="E108" s="20">
        <v>20</v>
      </c>
      <c r="F108" s="20">
        <v>60</v>
      </c>
      <c r="G108" s="20">
        <v>2</v>
      </c>
      <c r="H108" s="21" t="s">
        <v>200</v>
      </c>
      <c r="I108" s="55" t="s">
        <v>330</v>
      </c>
      <c r="J108" s="19">
        <v>65</v>
      </c>
      <c r="K108" s="65">
        <f t="shared" si="8"/>
        <v>0.3076923076923077</v>
      </c>
      <c r="L108" s="65">
        <f t="shared" si="9"/>
        <v>0.9230769230769231</v>
      </c>
      <c r="M108" s="65">
        <f t="shared" si="12"/>
        <v>0.04195804195804196</v>
      </c>
      <c r="N108" s="65">
        <f t="shared" si="10"/>
        <v>0.5244755244755245</v>
      </c>
    </row>
    <row r="109" spans="1:14" s="23" customFormat="1" ht="30">
      <c r="A109" s="26">
        <v>3</v>
      </c>
      <c r="B109" s="71">
        <v>4857</v>
      </c>
      <c r="C109" s="72" t="s">
        <v>205</v>
      </c>
      <c r="D109" s="73">
        <v>936160000</v>
      </c>
      <c r="E109" s="20">
        <v>250</v>
      </c>
      <c r="F109" s="20">
        <v>2000</v>
      </c>
      <c r="G109" s="20">
        <v>8</v>
      </c>
      <c r="H109" s="21" t="s">
        <v>201</v>
      </c>
      <c r="I109" s="55" t="s">
        <v>331</v>
      </c>
      <c r="J109" s="19">
        <v>53</v>
      </c>
      <c r="K109" s="65">
        <f t="shared" si="8"/>
        <v>4.716981132075472</v>
      </c>
      <c r="L109" s="65">
        <f t="shared" si="9"/>
        <v>37.735849056603776</v>
      </c>
      <c r="M109" s="65">
        <f t="shared" si="12"/>
        <v>1.7152658662092626</v>
      </c>
      <c r="N109" s="65">
        <f t="shared" si="10"/>
        <v>21.44082332761578</v>
      </c>
    </row>
    <row r="110" spans="1:14" s="23" customFormat="1" ht="43.5">
      <c r="A110" s="26">
        <v>4</v>
      </c>
      <c r="B110" s="71">
        <v>5689</v>
      </c>
      <c r="C110" s="72" t="s">
        <v>206</v>
      </c>
      <c r="D110" s="48">
        <v>102000000</v>
      </c>
      <c r="E110" s="20">
        <v>50</v>
      </c>
      <c r="F110" s="20">
        <v>250</v>
      </c>
      <c r="G110" s="20">
        <v>3</v>
      </c>
      <c r="H110" s="21" t="s">
        <v>201</v>
      </c>
      <c r="I110" s="55" t="s">
        <v>332</v>
      </c>
      <c r="J110" s="19">
        <v>45</v>
      </c>
      <c r="K110" s="65">
        <f t="shared" si="8"/>
        <v>1.1111111111111112</v>
      </c>
      <c r="L110" s="65">
        <f t="shared" si="9"/>
        <v>5.555555555555555</v>
      </c>
      <c r="M110" s="65">
        <f t="shared" si="12"/>
        <v>0.25252525252525254</v>
      </c>
      <c r="N110" s="65">
        <f t="shared" si="10"/>
        <v>3.1565656565656566</v>
      </c>
    </row>
    <row r="111" spans="1:14" s="23" customFormat="1" ht="45">
      <c r="A111" s="26">
        <v>5</v>
      </c>
      <c r="B111" s="71">
        <v>7843</v>
      </c>
      <c r="C111" s="72" t="s">
        <v>207</v>
      </c>
      <c r="D111" s="73">
        <v>246066088</v>
      </c>
      <c r="E111" s="20">
        <v>80</v>
      </c>
      <c r="F111" s="20">
        <v>200</v>
      </c>
      <c r="G111" s="20">
        <v>2</v>
      </c>
      <c r="H111" s="21" t="s">
        <v>202</v>
      </c>
      <c r="I111" s="55" t="s">
        <v>333</v>
      </c>
      <c r="J111" s="19">
        <v>15</v>
      </c>
      <c r="K111" s="65">
        <f t="shared" si="8"/>
        <v>5.333333333333333</v>
      </c>
      <c r="L111" s="65">
        <f t="shared" si="9"/>
        <v>13.333333333333334</v>
      </c>
      <c r="M111" s="65">
        <f t="shared" si="12"/>
        <v>0.6060606060606061</v>
      </c>
      <c r="N111" s="65">
        <f t="shared" si="10"/>
        <v>7.575757575757576</v>
      </c>
    </row>
    <row r="112" spans="1:14" s="23" customFormat="1" ht="45">
      <c r="A112" s="26">
        <v>6</v>
      </c>
      <c r="B112" s="71">
        <v>7187</v>
      </c>
      <c r="C112" s="72" t="s">
        <v>208</v>
      </c>
      <c r="D112" s="73">
        <v>394500000</v>
      </c>
      <c r="E112" s="20">
        <v>45</v>
      </c>
      <c r="F112" s="20">
        <v>90</v>
      </c>
      <c r="G112" s="20"/>
      <c r="H112" s="21" t="s">
        <v>202</v>
      </c>
      <c r="I112" s="55" t="s">
        <v>334</v>
      </c>
      <c r="J112" s="19">
        <v>35</v>
      </c>
      <c r="K112" s="65">
        <f t="shared" si="8"/>
        <v>1.2857142857142858</v>
      </c>
      <c r="L112" s="65">
        <f t="shared" si="9"/>
        <v>2.5714285714285716</v>
      </c>
      <c r="M112" s="65">
        <f t="shared" si="12"/>
        <v>0.1168831168831169</v>
      </c>
      <c r="N112" s="65">
        <f t="shared" si="10"/>
        <v>1.4610389610389611</v>
      </c>
    </row>
    <row r="113" spans="1:14" s="8" customFormat="1" ht="18.75">
      <c r="A113" s="26"/>
      <c r="B113" s="17"/>
      <c r="C113" s="18" t="s">
        <v>209</v>
      </c>
      <c r="D113" s="45"/>
      <c r="E113" s="17"/>
      <c r="F113" s="17"/>
      <c r="G113" s="14"/>
      <c r="H113" s="14"/>
      <c r="I113" s="51"/>
      <c r="J113" s="16"/>
      <c r="K113" s="65"/>
      <c r="L113" s="65"/>
      <c r="M113" s="65"/>
      <c r="N113" s="65"/>
    </row>
    <row r="114" spans="1:14" s="33" customFormat="1" ht="60">
      <c r="A114" s="26">
        <v>1</v>
      </c>
      <c r="B114" s="29">
        <v>4878</v>
      </c>
      <c r="C114" s="30" t="s">
        <v>210</v>
      </c>
      <c r="D114" s="49">
        <v>107400000</v>
      </c>
      <c r="E114" s="31">
        <v>286</v>
      </c>
      <c r="F114" s="31">
        <v>489</v>
      </c>
      <c r="G114" s="35" t="s">
        <v>244</v>
      </c>
      <c r="H114" s="30" t="s">
        <v>230</v>
      </c>
      <c r="I114" s="32" t="s">
        <v>335</v>
      </c>
      <c r="J114" s="19">
        <v>53</v>
      </c>
      <c r="K114" s="65">
        <f t="shared" si="8"/>
        <v>5.39622641509434</v>
      </c>
      <c r="L114" s="65">
        <f t="shared" si="9"/>
        <v>9.226415094339623</v>
      </c>
      <c r="M114" s="65">
        <f aca="true" t="shared" si="13" ref="M114:M121">L114/22</f>
        <v>0.4193825042881647</v>
      </c>
      <c r="N114" s="65">
        <f t="shared" si="10"/>
        <v>5.242281303602059</v>
      </c>
    </row>
    <row r="115" spans="1:14" s="33" customFormat="1" ht="60">
      <c r="A115" s="26">
        <v>2</v>
      </c>
      <c r="B115" s="29">
        <v>4879</v>
      </c>
      <c r="C115" s="30" t="s">
        <v>211</v>
      </c>
      <c r="D115" s="49">
        <v>115000000</v>
      </c>
      <c r="E115" s="31">
        <v>68</v>
      </c>
      <c r="F115" s="31">
        <v>136</v>
      </c>
      <c r="G115" s="35" t="s">
        <v>244</v>
      </c>
      <c r="H115" s="30" t="s">
        <v>231</v>
      </c>
      <c r="I115" s="32" t="s">
        <v>335</v>
      </c>
      <c r="J115" s="19">
        <v>53</v>
      </c>
      <c r="K115" s="65">
        <f t="shared" si="8"/>
        <v>1.2830188679245282</v>
      </c>
      <c r="L115" s="65">
        <f t="shared" si="9"/>
        <v>2.5660377358490565</v>
      </c>
      <c r="M115" s="65">
        <f t="shared" si="13"/>
        <v>0.11663807890222984</v>
      </c>
      <c r="N115" s="65">
        <f t="shared" si="10"/>
        <v>1.457975986277873</v>
      </c>
    </row>
    <row r="116" spans="1:14" s="33" customFormat="1" ht="45">
      <c r="A116" s="26">
        <v>3</v>
      </c>
      <c r="B116" s="29">
        <v>5734</v>
      </c>
      <c r="C116" s="30" t="s">
        <v>212</v>
      </c>
      <c r="D116" s="49">
        <v>116000000</v>
      </c>
      <c r="E116" s="31">
        <v>25</v>
      </c>
      <c r="F116" s="31">
        <v>25</v>
      </c>
      <c r="G116" s="35" t="s">
        <v>245</v>
      </c>
      <c r="H116" s="30" t="s">
        <v>232</v>
      </c>
      <c r="I116" s="32" t="s">
        <v>336</v>
      </c>
      <c r="J116" s="19">
        <v>45</v>
      </c>
      <c r="K116" s="65">
        <f t="shared" si="8"/>
        <v>0.5555555555555556</v>
      </c>
      <c r="L116" s="65">
        <f t="shared" si="9"/>
        <v>0.5555555555555556</v>
      </c>
      <c r="M116" s="65">
        <f t="shared" si="13"/>
        <v>0.025252525252525252</v>
      </c>
      <c r="N116" s="65">
        <f t="shared" si="10"/>
        <v>0.31565656565656564</v>
      </c>
    </row>
    <row r="117" spans="1:14" s="33" customFormat="1" ht="45">
      <c r="A117" s="26">
        <v>4</v>
      </c>
      <c r="B117" s="29">
        <v>7412</v>
      </c>
      <c r="C117" s="30" t="s">
        <v>213</v>
      </c>
      <c r="D117" s="49">
        <v>119900000</v>
      </c>
      <c r="E117" s="31">
        <v>25</v>
      </c>
      <c r="F117" s="31">
        <v>10</v>
      </c>
      <c r="G117" s="35" t="s">
        <v>246</v>
      </c>
      <c r="H117" s="30" t="s">
        <v>233</v>
      </c>
      <c r="I117" s="32" t="s">
        <v>337</v>
      </c>
      <c r="J117" s="28">
        <v>16</v>
      </c>
      <c r="K117" s="65">
        <f t="shared" si="8"/>
        <v>1.5625</v>
      </c>
      <c r="L117" s="65">
        <f t="shared" si="9"/>
        <v>0.625</v>
      </c>
      <c r="M117" s="65">
        <f t="shared" si="13"/>
        <v>0.028409090909090908</v>
      </c>
      <c r="N117" s="65">
        <f t="shared" si="10"/>
        <v>0.35511363636363635</v>
      </c>
    </row>
    <row r="118" spans="1:14" s="33" customFormat="1" ht="45">
      <c r="A118" s="26">
        <v>5</v>
      </c>
      <c r="B118" s="29">
        <v>5730</v>
      </c>
      <c r="C118" s="30" t="s">
        <v>214</v>
      </c>
      <c r="D118" s="49">
        <v>125000000</v>
      </c>
      <c r="E118" s="31">
        <v>111</v>
      </c>
      <c r="F118" s="31">
        <v>245</v>
      </c>
      <c r="G118" s="35" t="s">
        <v>247</v>
      </c>
      <c r="H118" s="30" t="s">
        <v>234</v>
      </c>
      <c r="I118" s="32" t="s">
        <v>424</v>
      </c>
      <c r="J118" s="19">
        <v>45</v>
      </c>
      <c r="K118" s="65">
        <f t="shared" si="8"/>
        <v>2.466666666666667</v>
      </c>
      <c r="L118" s="65">
        <f t="shared" si="9"/>
        <v>5.444444444444445</v>
      </c>
      <c r="M118" s="65">
        <f t="shared" si="13"/>
        <v>0.2474747474747475</v>
      </c>
      <c r="N118" s="65">
        <f t="shared" si="10"/>
        <v>3.0934343434343434</v>
      </c>
    </row>
    <row r="119" spans="1:14" s="33" customFormat="1" ht="45">
      <c r="A119" s="26">
        <v>6</v>
      </c>
      <c r="B119" s="29">
        <v>5722</v>
      </c>
      <c r="C119" s="30" t="s">
        <v>215</v>
      </c>
      <c r="D119" s="49">
        <v>133000000</v>
      </c>
      <c r="E119" s="31">
        <v>117</v>
      </c>
      <c r="F119" s="31">
        <v>453</v>
      </c>
      <c r="G119" s="35" t="s">
        <v>248</v>
      </c>
      <c r="H119" s="30" t="s">
        <v>235</v>
      </c>
      <c r="I119" s="32" t="s">
        <v>396</v>
      </c>
      <c r="J119" s="19">
        <v>45</v>
      </c>
      <c r="K119" s="65">
        <f t="shared" si="8"/>
        <v>2.6</v>
      </c>
      <c r="L119" s="65">
        <f t="shared" si="9"/>
        <v>10.066666666666666</v>
      </c>
      <c r="M119" s="65">
        <f t="shared" si="13"/>
        <v>0.4575757575757576</v>
      </c>
      <c r="N119" s="65">
        <f t="shared" si="10"/>
        <v>5.71969696969697</v>
      </c>
    </row>
    <row r="120" spans="1:14" s="33" customFormat="1" ht="60">
      <c r="A120" s="26">
        <v>7</v>
      </c>
      <c r="B120" s="29">
        <v>446</v>
      </c>
      <c r="C120" s="30" t="s">
        <v>216</v>
      </c>
      <c r="D120" s="49">
        <v>136890000</v>
      </c>
      <c r="E120" s="31"/>
      <c r="F120" s="31"/>
      <c r="G120" s="35"/>
      <c r="H120" s="30" t="s">
        <v>256</v>
      </c>
      <c r="I120" s="32" t="s">
        <v>425</v>
      </c>
      <c r="J120" s="28">
        <v>145</v>
      </c>
      <c r="K120" s="65">
        <f t="shared" si="8"/>
        <v>0</v>
      </c>
      <c r="L120" s="65">
        <f t="shared" si="9"/>
        <v>0</v>
      </c>
      <c r="M120" s="65">
        <f t="shared" si="13"/>
        <v>0</v>
      </c>
      <c r="N120" s="65">
        <f t="shared" si="10"/>
        <v>0</v>
      </c>
    </row>
    <row r="121" spans="1:14" s="33" customFormat="1" ht="60">
      <c r="A121" s="26">
        <v>8</v>
      </c>
      <c r="B121" s="29">
        <v>426</v>
      </c>
      <c r="C121" s="30" t="s">
        <v>217</v>
      </c>
      <c r="D121" s="49">
        <v>144554000</v>
      </c>
      <c r="E121" s="31">
        <v>92</v>
      </c>
      <c r="F121" s="31">
        <v>447</v>
      </c>
      <c r="G121" s="35" t="s">
        <v>249</v>
      </c>
      <c r="H121" s="30" t="s">
        <v>236</v>
      </c>
      <c r="I121" s="32" t="s">
        <v>426</v>
      </c>
      <c r="J121" s="28">
        <v>114</v>
      </c>
      <c r="K121" s="65">
        <f t="shared" si="8"/>
        <v>0.8070175438596491</v>
      </c>
      <c r="L121" s="65">
        <f t="shared" si="9"/>
        <v>3.9210526315789473</v>
      </c>
      <c r="M121" s="65">
        <f t="shared" si="13"/>
        <v>0.17822966507177032</v>
      </c>
      <c r="N121" s="65">
        <f t="shared" si="10"/>
        <v>2.227870813397129</v>
      </c>
    </row>
    <row r="122" spans="1:14" s="33" customFormat="1" ht="75">
      <c r="A122" s="26">
        <v>9</v>
      </c>
      <c r="B122" s="29"/>
      <c r="C122" s="30" t="s">
        <v>218</v>
      </c>
      <c r="D122" s="49">
        <v>145000000</v>
      </c>
      <c r="E122" s="31"/>
      <c r="F122" s="31"/>
      <c r="G122" s="35"/>
      <c r="H122" s="30" t="s">
        <v>257</v>
      </c>
      <c r="I122" s="32" t="s">
        <v>427</v>
      </c>
      <c r="J122" s="28">
        <v>59</v>
      </c>
      <c r="K122" s="65">
        <f t="shared" si="8"/>
        <v>0</v>
      </c>
      <c r="L122" s="65"/>
      <c r="M122" s="65"/>
      <c r="N122" s="65"/>
    </row>
    <row r="123" spans="1:14" s="33" customFormat="1" ht="45">
      <c r="A123" s="26">
        <v>10</v>
      </c>
      <c r="B123" s="29">
        <v>7458</v>
      </c>
      <c r="C123" s="30" t="s">
        <v>219</v>
      </c>
      <c r="D123" s="49">
        <v>149900000</v>
      </c>
      <c r="E123" s="31">
        <v>97</v>
      </c>
      <c r="F123" s="31">
        <v>184</v>
      </c>
      <c r="G123" s="35" t="s">
        <v>250</v>
      </c>
      <c r="H123" s="30" t="s">
        <v>237</v>
      </c>
      <c r="I123" s="32" t="s">
        <v>337</v>
      </c>
      <c r="J123" s="28">
        <v>16</v>
      </c>
      <c r="K123" s="65">
        <f t="shared" si="8"/>
        <v>6.0625</v>
      </c>
      <c r="L123" s="65">
        <f t="shared" si="9"/>
        <v>11.5</v>
      </c>
      <c r="M123" s="65">
        <f>L123/22</f>
        <v>0.5227272727272727</v>
      </c>
      <c r="N123" s="65">
        <f t="shared" si="10"/>
        <v>6.534090909090909</v>
      </c>
    </row>
    <row r="124" spans="1:14" s="33" customFormat="1" ht="75">
      <c r="A124" s="26">
        <v>11</v>
      </c>
      <c r="B124" s="29">
        <v>459</v>
      </c>
      <c r="C124" s="30" t="s">
        <v>220</v>
      </c>
      <c r="D124" s="49">
        <v>149940000</v>
      </c>
      <c r="E124" s="31"/>
      <c r="F124" s="31"/>
      <c r="G124" s="35"/>
      <c r="H124" s="30" t="s">
        <v>258</v>
      </c>
      <c r="I124" s="32" t="s">
        <v>428</v>
      </c>
      <c r="J124" s="28">
        <v>119</v>
      </c>
      <c r="K124" s="65">
        <f t="shared" si="8"/>
        <v>0</v>
      </c>
      <c r="L124" s="65"/>
      <c r="M124" s="65"/>
      <c r="N124" s="65"/>
    </row>
    <row r="125" spans="1:14" s="33" customFormat="1" ht="45">
      <c r="A125" s="26">
        <v>12</v>
      </c>
      <c r="B125" s="29">
        <v>5735</v>
      </c>
      <c r="C125" s="30" t="s">
        <v>221</v>
      </c>
      <c r="D125" s="49">
        <v>150000000</v>
      </c>
      <c r="E125" s="31">
        <v>23</v>
      </c>
      <c r="F125" s="31">
        <v>23</v>
      </c>
      <c r="G125" s="35" t="s">
        <v>247</v>
      </c>
      <c r="H125" s="30" t="s">
        <v>232</v>
      </c>
      <c r="I125" s="32" t="s">
        <v>396</v>
      </c>
      <c r="J125" s="28">
        <v>45</v>
      </c>
      <c r="K125" s="65">
        <f t="shared" si="8"/>
        <v>0.5111111111111111</v>
      </c>
      <c r="L125" s="65">
        <f t="shared" si="9"/>
        <v>0.5111111111111111</v>
      </c>
      <c r="M125" s="65">
        <f>L125/22</f>
        <v>0.02323232323232323</v>
      </c>
      <c r="N125" s="65">
        <f t="shared" si="10"/>
        <v>0.2904040404040404</v>
      </c>
    </row>
    <row r="126" spans="1:14" s="33" customFormat="1" ht="60">
      <c r="A126" s="26">
        <v>13</v>
      </c>
      <c r="B126" s="29">
        <v>5723</v>
      </c>
      <c r="C126" s="30" t="s">
        <v>222</v>
      </c>
      <c r="D126" s="49">
        <v>174500000</v>
      </c>
      <c r="E126" s="31">
        <v>44</v>
      </c>
      <c r="F126" s="31">
        <v>54</v>
      </c>
      <c r="G126" s="35" t="s">
        <v>251</v>
      </c>
      <c r="H126" s="30" t="s">
        <v>238</v>
      </c>
      <c r="I126" s="32" t="s">
        <v>396</v>
      </c>
      <c r="J126" s="28">
        <v>45</v>
      </c>
      <c r="K126" s="65">
        <f t="shared" si="8"/>
        <v>0.9777777777777777</v>
      </c>
      <c r="L126" s="65">
        <f t="shared" si="9"/>
        <v>1.2</v>
      </c>
      <c r="M126" s="65">
        <f>L126/22</f>
        <v>0.05454545454545454</v>
      </c>
      <c r="N126" s="65">
        <f t="shared" si="10"/>
        <v>0.6818181818181818</v>
      </c>
    </row>
    <row r="127" spans="1:14" s="33" customFormat="1" ht="75">
      <c r="A127" s="26">
        <v>14</v>
      </c>
      <c r="B127" s="29">
        <v>5721</v>
      </c>
      <c r="C127" s="30" t="s">
        <v>223</v>
      </c>
      <c r="D127" s="49">
        <v>198000000</v>
      </c>
      <c r="E127" s="31">
        <v>122</v>
      </c>
      <c r="F127" s="31">
        <v>263</v>
      </c>
      <c r="G127" s="35" t="s">
        <v>247</v>
      </c>
      <c r="H127" s="30" t="s">
        <v>239</v>
      </c>
      <c r="I127" s="32" t="s">
        <v>396</v>
      </c>
      <c r="J127" s="28">
        <v>45</v>
      </c>
      <c r="K127" s="65">
        <f t="shared" si="8"/>
        <v>2.7111111111111112</v>
      </c>
      <c r="L127" s="65">
        <f t="shared" si="9"/>
        <v>5.844444444444444</v>
      </c>
      <c r="M127" s="65">
        <f>L127/22</f>
        <v>0.26565656565656565</v>
      </c>
      <c r="N127" s="65">
        <f t="shared" si="10"/>
        <v>3.3207070707070705</v>
      </c>
    </row>
    <row r="128" spans="1:14" s="33" customFormat="1" ht="60">
      <c r="A128" s="26">
        <v>15</v>
      </c>
      <c r="B128" s="29">
        <v>5727</v>
      </c>
      <c r="C128" s="30" t="s">
        <v>224</v>
      </c>
      <c r="D128" s="49">
        <v>200000000</v>
      </c>
      <c r="E128" s="31" t="s">
        <v>77</v>
      </c>
      <c r="F128" s="31"/>
      <c r="G128" s="35" t="s">
        <v>252</v>
      </c>
      <c r="H128" s="30" t="s">
        <v>259</v>
      </c>
      <c r="I128" s="32" t="s">
        <v>396</v>
      </c>
      <c r="J128" s="28">
        <v>45</v>
      </c>
      <c r="K128" s="65"/>
      <c r="L128" s="65"/>
      <c r="M128" s="65"/>
      <c r="N128" s="65"/>
    </row>
    <row r="129" spans="1:14" s="33" customFormat="1" ht="45">
      <c r="A129" s="26">
        <v>16</v>
      </c>
      <c r="B129" s="29">
        <v>5724</v>
      </c>
      <c r="C129" s="30" t="s">
        <v>225</v>
      </c>
      <c r="D129" s="49">
        <v>216900000</v>
      </c>
      <c r="E129" s="31">
        <v>10</v>
      </c>
      <c r="F129" s="31">
        <v>35</v>
      </c>
      <c r="G129" s="35" t="s">
        <v>247</v>
      </c>
      <c r="H129" s="30" t="s">
        <v>240</v>
      </c>
      <c r="I129" s="32" t="s">
        <v>396</v>
      </c>
      <c r="J129" s="28">
        <v>45</v>
      </c>
      <c r="K129" s="65">
        <f t="shared" si="8"/>
        <v>0.2222222222222222</v>
      </c>
      <c r="L129" s="65">
        <f t="shared" si="9"/>
        <v>0.7777777777777778</v>
      </c>
      <c r="M129" s="65">
        <f>L129/22</f>
        <v>0.03535353535353535</v>
      </c>
      <c r="N129" s="65">
        <f t="shared" si="10"/>
        <v>0.4419191919191919</v>
      </c>
    </row>
    <row r="130" spans="1:14" s="33" customFormat="1" ht="30">
      <c r="A130" s="26">
        <v>17</v>
      </c>
      <c r="B130" s="29">
        <v>5739</v>
      </c>
      <c r="C130" s="30" t="s">
        <v>226</v>
      </c>
      <c r="D130" s="49">
        <v>226000000</v>
      </c>
      <c r="E130" s="31">
        <v>50</v>
      </c>
      <c r="F130" s="31">
        <v>71</v>
      </c>
      <c r="G130" s="35" t="s">
        <v>253</v>
      </c>
      <c r="H130" s="30" t="s">
        <v>241</v>
      </c>
      <c r="I130" s="32" t="s">
        <v>396</v>
      </c>
      <c r="J130" s="28">
        <v>45</v>
      </c>
      <c r="K130" s="65">
        <f t="shared" si="8"/>
        <v>1.1111111111111112</v>
      </c>
      <c r="L130" s="65">
        <f t="shared" si="9"/>
        <v>1.5777777777777777</v>
      </c>
      <c r="M130" s="65">
        <f>L130/22</f>
        <v>0.07171717171717172</v>
      </c>
      <c r="N130" s="65">
        <f t="shared" si="10"/>
        <v>0.8964646464646465</v>
      </c>
    </row>
    <row r="131" spans="1:14" s="33" customFormat="1" ht="60">
      <c r="A131" s="26">
        <v>18</v>
      </c>
      <c r="B131" s="29">
        <v>5738</v>
      </c>
      <c r="C131" s="30" t="s">
        <v>227</v>
      </c>
      <c r="D131" s="49">
        <v>253000000</v>
      </c>
      <c r="E131" s="31">
        <v>72</v>
      </c>
      <c r="F131" s="31">
        <v>90</v>
      </c>
      <c r="G131" s="35" t="s">
        <v>254</v>
      </c>
      <c r="H131" s="30" t="s">
        <v>242</v>
      </c>
      <c r="I131" s="32" t="s">
        <v>396</v>
      </c>
      <c r="J131" s="28">
        <v>45</v>
      </c>
      <c r="K131" s="65">
        <f t="shared" si="8"/>
        <v>1.6</v>
      </c>
      <c r="L131" s="65">
        <f t="shared" si="9"/>
        <v>2</v>
      </c>
      <c r="M131" s="65">
        <f>L131/22</f>
        <v>0.09090909090909091</v>
      </c>
      <c r="N131" s="65">
        <f t="shared" si="10"/>
        <v>1.1363636363636365</v>
      </c>
    </row>
    <row r="132" spans="1:14" s="33" customFormat="1" ht="60">
      <c r="A132" s="26">
        <v>19</v>
      </c>
      <c r="B132" s="29">
        <v>5736</v>
      </c>
      <c r="C132" s="30" t="s">
        <v>228</v>
      </c>
      <c r="D132" s="49">
        <v>435000000</v>
      </c>
      <c r="E132" s="31">
        <v>187</v>
      </c>
      <c r="F132" s="31">
        <v>309</v>
      </c>
      <c r="G132" s="35" t="s">
        <v>255</v>
      </c>
      <c r="H132" s="30" t="s">
        <v>243</v>
      </c>
      <c r="I132" s="32" t="s">
        <v>396</v>
      </c>
      <c r="J132" s="28">
        <v>45</v>
      </c>
      <c r="K132" s="65">
        <f t="shared" si="8"/>
        <v>4.155555555555556</v>
      </c>
      <c r="L132" s="65">
        <f t="shared" si="9"/>
        <v>6.866666666666666</v>
      </c>
      <c r="M132" s="65">
        <f>L132/22</f>
        <v>0.3121212121212121</v>
      </c>
      <c r="N132" s="65">
        <f t="shared" si="10"/>
        <v>3.901515151515151</v>
      </c>
    </row>
    <row r="133" spans="1:14" s="33" customFormat="1" ht="30">
      <c r="A133" s="26">
        <v>20</v>
      </c>
      <c r="B133" s="29">
        <v>5740</v>
      </c>
      <c r="C133" s="30" t="s">
        <v>229</v>
      </c>
      <c r="D133" s="49">
        <v>998000000</v>
      </c>
      <c r="E133" s="31">
        <v>36</v>
      </c>
      <c r="F133" s="31">
        <v>40</v>
      </c>
      <c r="G133" s="35" t="s">
        <v>253</v>
      </c>
      <c r="H133" s="30" t="s">
        <v>241</v>
      </c>
      <c r="I133" s="32" t="s">
        <v>396</v>
      </c>
      <c r="J133" s="28">
        <v>45</v>
      </c>
      <c r="K133" s="65">
        <f t="shared" si="8"/>
        <v>0.8</v>
      </c>
      <c r="L133" s="65">
        <f t="shared" si="9"/>
        <v>0.8888888888888888</v>
      </c>
      <c r="M133" s="65">
        <f>L133/22</f>
        <v>0.0404040404040404</v>
      </c>
      <c r="N133" s="65">
        <f t="shared" si="10"/>
        <v>0.505050505050505</v>
      </c>
    </row>
    <row r="134" spans="1:14" s="8" customFormat="1" ht="18.75">
      <c r="A134" s="17"/>
      <c r="B134" s="17"/>
      <c r="C134" s="18" t="s">
        <v>272</v>
      </c>
      <c r="D134" s="45"/>
      <c r="E134" s="17"/>
      <c r="F134" s="17"/>
      <c r="G134" s="14"/>
      <c r="H134" s="14"/>
      <c r="I134" s="51"/>
      <c r="J134" s="16"/>
      <c r="K134" s="65"/>
      <c r="L134" s="65"/>
      <c r="M134" s="65"/>
      <c r="N134" s="65"/>
    </row>
    <row r="135" spans="1:14" s="33" customFormat="1" ht="15">
      <c r="A135" s="66">
        <v>1</v>
      </c>
      <c r="B135" s="21">
        <v>7176</v>
      </c>
      <c r="C135" s="21" t="s">
        <v>260</v>
      </c>
      <c r="D135" s="46">
        <v>160000000</v>
      </c>
      <c r="E135" s="20">
        <v>284</v>
      </c>
      <c r="F135" s="20">
        <v>205.7</v>
      </c>
      <c r="G135" s="20" t="s">
        <v>276</v>
      </c>
      <c r="H135" s="22" t="s">
        <v>197</v>
      </c>
      <c r="I135" s="55" t="s">
        <v>338</v>
      </c>
      <c r="J135" s="28">
        <v>36</v>
      </c>
      <c r="K135" s="65">
        <f t="shared" si="8"/>
        <v>7.888888888888889</v>
      </c>
      <c r="L135" s="65">
        <f t="shared" si="9"/>
        <v>5.713888888888889</v>
      </c>
      <c r="M135" s="65">
        <f>L135/22</f>
        <v>0.2597222222222222</v>
      </c>
      <c r="N135" s="65">
        <f t="shared" si="10"/>
        <v>3.2465277777777772</v>
      </c>
    </row>
    <row r="136" spans="1:14" s="68" customFormat="1" ht="33">
      <c r="A136" s="26">
        <v>2</v>
      </c>
      <c r="B136" s="21">
        <v>7129</v>
      </c>
      <c r="C136" s="21" t="s">
        <v>455</v>
      </c>
      <c r="D136" s="46">
        <v>169785000</v>
      </c>
      <c r="E136" s="26" t="s">
        <v>77</v>
      </c>
      <c r="F136" s="20"/>
      <c r="G136" s="20" t="s">
        <v>277</v>
      </c>
      <c r="H136" s="22" t="s">
        <v>197</v>
      </c>
      <c r="I136" s="55"/>
      <c r="J136" s="19">
        <v>18</v>
      </c>
      <c r="K136" s="65"/>
      <c r="L136" s="65"/>
      <c r="M136" s="65"/>
      <c r="N136" s="65"/>
    </row>
    <row r="137" spans="1:14" ht="30">
      <c r="A137" s="66">
        <v>3</v>
      </c>
      <c r="B137" s="21">
        <v>7278</v>
      </c>
      <c r="C137" s="21" t="s">
        <v>261</v>
      </c>
      <c r="D137" s="46">
        <v>209500000</v>
      </c>
      <c r="E137" s="20">
        <v>223</v>
      </c>
      <c r="F137" s="20">
        <v>208</v>
      </c>
      <c r="G137" s="20" t="s">
        <v>278</v>
      </c>
      <c r="H137" s="22" t="s">
        <v>197</v>
      </c>
      <c r="I137" s="55" t="s">
        <v>339</v>
      </c>
      <c r="J137" s="19">
        <v>28</v>
      </c>
      <c r="K137" s="65">
        <f t="shared" si="8"/>
        <v>7.964285714285714</v>
      </c>
      <c r="L137" s="65">
        <f t="shared" si="9"/>
        <v>7.428571428571429</v>
      </c>
      <c r="M137" s="65">
        <f aca="true" t="shared" si="14" ref="M137:M149">L137/22</f>
        <v>0.33766233766233766</v>
      </c>
      <c r="N137" s="65">
        <f t="shared" si="10"/>
        <v>4.220779220779221</v>
      </c>
    </row>
    <row r="138" spans="1:14" ht="30">
      <c r="A138" s="26">
        <v>4</v>
      </c>
      <c r="B138" s="21">
        <v>4875</v>
      </c>
      <c r="C138" s="21" t="s">
        <v>262</v>
      </c>
      <c r="D138" s="46">
        <v>101800000</v>
      </c>
      <c r="E138" s="20">
        <v>358</v>
      </c>
      <c r="F138" s="20">
        <v>256.85</v>
      </c>
      <c r="G138" s="20" t="s">
        <v>278</v>
      </c>
      <c r="H138" s="22" t="s">
        <v>197</v>
      </c>
      <c r="I138" s="55" t="s">
        <v>340</v>
      </c>
      <c r="J138" s="19">
        <v>28</v>
      </c>
      <c r="K138" s="65">
        <f t="shared" si="8"/>
        <v>12.785714285714286</v>
      </c>
      <c r="L138" s="65">
        <f t="shared" si="9"/>
        <v>9.173214285714286</v>
      </c>
      <c r="M138" s="65">
        <f t="shared" si="14"/>
        <v>0.41696428571428573</v>
      </c>
      <c r="N138" s="65">
        <f t="shared" si="10"/>
        <v>5.212053571428572</v>
      </c>
    </row>
    <row r="139" spans="1:14" ht="30">
      <c r="A139" s="66">
        <v>5</v>
      </c>
      <c r="B139" s="21">
        <v>7195</v>
      </c>
      <c r="C139" s="21" t="s">
        <v>263</v>
      </c>
      <c r="D139" s="46">
        <v>149500000</v>
      </c>
      <c r="E139" s="20">
        <v>386</v>
      </c>
      <c r="F139" s="20">
        <v>265.43</v>
      </c>
      <c r="G139" s="60"/>
      <c r="H139" s="22" t="s">
        <v>197</v>
      </c>
      <c r="I139" s="55" t="s">
        <v>338</v>
      </c>
      <c r="J139" s="28">
        <v>36</v>
      </c>
      <c r="K139" s="65">
        <f t="shared" si="8"/>
        <v>10.722222222222221</v>
      </c>
      <c r="L139" s="65">
        <f t="shared" si="9"/>
        <v>7.373055555555556</v>
      </c>
      <c r="M139" s="65">
        <f t="shared" si="14"/>
        <v>0.33513888888888893</v>
      </c>
      <c r="N139" s="65">
        <f t="shared" si="10"/>
        <v>4.189236111111112</v>
      </c>
    </row>
    <row r="140" spans="1:14" ht="30">
      <c r="A140" s="26">
        <v>6</v>
      </c>
      <c r="B140" s="21">
        <v>7161</v>
      </c>
      <c r="C140" s="21" t="s">
        <v>264</v>
      </c>
      <c r="D140" s="46">
        <v>399960000</v>
      </c>
      <c r="E140" s="20">
        <v>197</v>
      </c>
      <c r="F140" s="20">
        <v>1129</v>
      </c>
      <c r="G140" s="20" t="s">
        <v>273</v>
      </c>
      <c r="H140" s="22" t="s">
        <v>197</v>
      </c>
      <c r="I140" s="55" t="s">
        <v>338</v>
      </c>
      <c r="J140" s="28">
        <v>36</v>
      </c>
      <c r="K140" s="65">
        <f t="shared" si="8"/>
        <v>5.472222222222222</v>
      </c>
      <c r="L140" s="65">
        <f t="shared" si="9"/>
        <v>31.36111111111111</v>
      </c>
      <c r="M140" s="65">
        <f t="shared" si="14"/>
        <v>1.4255050505050504</v>
      </c>
      <c r="N140" s="65">
        <f t="shared" si="10"/>
        <v>17.81881313131313</v>
      </c>
    </row>
    <row r="141" spans="1:14" ht="18">
      <c r="A141" s="66">
        <v>7</v>
      </c>
      <c r="B141" s="21">
        <v>7839</v>
      </c>
      <c r="C141" s="21" t="s">
        <v>265</v>
      </c>
      <c r="D141" s="46">
        <v>292088788</v>
      </c>
      <c r="E141" s="20">
        <v>64</v>
      </c>
      <c r="F141" s="20">
        <v>135.2</v>
      </c>
      <c r="G141" s="20" t="s">
        <v>273</v>
      </c>
      <c r="H141" s="22" t="s">
        <v>197</v>
      </c>
      <c r="I141" s="55" t="s">
        <v>341</v>
      </c>
      <c r="J141" s="19">
        <v>12</v>
      </c>
      <c r="K141" s="65">
        <f aca="true" t="shared" si="15" ref="K141:K198">E141/J141</f>
        <v>5.333333333333333</v>
      </c>
      <c r="L141" s="65">
        <f aca="true" t="shared" si="16" ref="L141:L198">F141/J141</f>
        <v>11.266666666666666</v>
      </c>
      <c r="M141" s="65">
        <f t="shared" si="14"/>
        <v>0.5121212121212121</v>
      </c>
      <c r="N141" s="65">
        <f aca="true" t="shared" si="17" ref="N141:N198">M141/8*100</f>
        <v>6.401515151515151</v>
      </c>
    </row>
    <row r="142" spans="1:14" ht="18">
      <c r="A142" s="26">
        <v>8</v>
      </c>
      <c r="B142" s="21">
        <v>7845</v>
      </c>
      <c r="C142" s="21" t="s">
        <v>110</v>
      </c>
      <c r="D142" s="46">
        <v>231506275</v>
      </c>
      <c r="E142" s="20">
        <v>32</v>
      </c>
      <c r="F142" s="20">
        <v>32</v>
      </c>
      <c r="G142" s="20"/>
      <c r="H142" s="22" t="s">
        <v>197</v>
      </c>
      <c r="I142" s="55" t="s">
        <v>342</v>
      </c>
      <c r="J142" s="19">
        <v>11</v>
      </c>
      <c r="K142" s="65">
        <f t="shared" si="15"/>
        <v>2.909090909090909</v>
      </c>
      <c r="L142" s="65">
        <f t="shared" si="16"/>
        <v>2.909090909090909</v>
      </c>
      <c r="M142" s="65">
        <f t="shared" si="14"/>
        <v>0.1322314049586777</v>
      </c>
      <c r="N142" s="65">
        <f t="shared" si="17"/>
        <v>1.6528925619834711</v>
      </c>
    </row>
    <row r="143" spans="1:14" ht="18">
      <c r="A143" s="66">
        <v>9</v>
      </c>
      <c r="B143" s="21">
        <v>7851</v>
      </c>
      <c r="C143" s="21" t="s">
        <v>266</v>
      </c>
      <c r="D143" s="46">
        <v>136220975</v>
      </c>
      <c r="E143" s="20">
        <v>12</v>
      </c>
      <c r="F143" s="20">
        <v>94</v>
      </c>
      <c r="G143" s="20"/>
      <c r="H143" s="22" t="s">
        <v>197</v>
      </c>
      <c r="I143" s="55" t="s">
        <v>342</v>
      </c>
      <c r="J143" s="19">
        <v>11</v>
      </c>
      <c r="K143" s="65">
        <f t="shared" si="15"/>
        <v>1.0909090909090908</v>
      </c>
      <c r="L143" s="65">
        <f t="shared" si="16"/>
        <v>8.545454545454545</v>
      </c>
      <c r="M143" s="65">
        <f t="shared" si="14"/>
        <v>0.3884297520661157</v>
      </c>
      <c r="N143" s="65">
        <f t="shared" si="17"/>
        <v>4.855371900826446</v>
      </c>
    </row>
    <row r="144" spans="1:14" ht="30">
      <c r="A144" s="26">
        <v>10</v>
      </c>
      <c r="B144" s="21">
        <v>7841</v>
      </c>
      <c r="C144" s="21" t="s">
        <v>267</v>
      </c>
      <c r="D144" s="46">
        <v>246066088</v>
      </c>
      <c r="E144" s="20">
        <v>63</v>
      </c>
      <c r="F144" s="20">
        <v>55</v>
      </c>
      <c r="G144" s="20"/>
      <c r="H144" s="22" t="s">
        <v>197</v>
      </c>
      <c r="I144" s="55" t="s">
        <v>343</v>
      </c>
      <c r="J144" s="19">
        <v>13</v>
      </c>
      <c r="K144" s="65">
        <f t="shared" si="15"/>
        <v>4.846153846153846</v>
      </c>
      <c r="L144" s="65">
        <f t="shared" si="16"/>
        <v>4.230769230769231</v>
      </c>
      <c r="M144" s="65">
        <f t="shared" si="14"/>
        <v>0.19230769230769232</v>
      </c>
      <c r="N144" s="65">
        <f t="shared" si="17"/>
        <v>2.403846153846154</v>
      </c>
    </row>
    <row r="145" spans="1:14" ht="30">
      <c r="A145" s="66">
        <v>11</v>
      </c>
      <c r="B145" s="21">
        <v>7833</v>
      </c>
      <c r="C145" s="21" t="s">
        <v>268</v>
      </c>
      <c r="D145" s="46">
        <v>176610000</v>
      </c>
      <c r="E145" s="20">
        <v>102</v>
      </c>
      <c r="F145" s="20">
        <v>101.03</v>
      </c>
      <c r="G145" s="20"/>
      <c r="H145" s="22" t="s">
        <v>197</v>
      </c>
      <c r="I145" s="55" t="s">
        <v>343</v>
      </c>
      <c r="J145" s="19">
        <v>13</v>
      </c>
      <c r="K145" s="65">
        <f t="shared" si="15"/>
        <v>7.846153846153846</v>
      </c>
      <c r="L145" s="65">
        <f t="shared" si="16"/>
        <v>7.771538461538461</v>
      </c>
      <c r="M145" s="65">
        <f t="shared" si="14"/>
        <v>0.35325174825174827</v>
      </c>
      <c r="N145" s="65">
        <f t="shared" si="17"/>
        <v>4.415646853146853</v>
      </c>
    </row>
    <row r="146" spans="1:14" ht="30">
      <c r="A146" s="26">
        <v>12</v>
      </c>
      <c r="B146" s="21">
        <v>7834</v>
      </c>
      <c r="C146" s="21" t="s">
        <v>268</v>
      </c>
      <c r="D146" s="46">
        <v>176610000</v>
      </c>
      <c r="E146" s="20">
        <v>97</v>
      </c>
      <c r="F146" s="20">
        <v>93.7</v>
      </c>
      <c r="G146" s="20" t="s">
        <v>274</v>
      </c>
      <c r="H146" s="22" t="s">
        <v>197</v>
      </c>
      <c r="I146" s="55" t="s">
        <v>343</v>
      </c>
      <c r="J146" s="19">
        <v>13</v>
      </c>
      <c r="K146" s="65">
        <f t="shared" si="15"/>
        <v>7.461538461538462</v>
      </c>
      <c r="L146" s="65">
        <f t="shared" si="16"/>
        <v>7.207692307692308</v>
      </c>
      <c r="M146" s="65">
        <f t="shared" si="14"/>
        <v>0.3276223776223776</v>
      </c>
      <c r="N146" s="65">
        <f t="shared" si="17"/>
        <v>4.09527972027972</v>
      </c>
    </row>
    <row r="147" spans="1:14" ht="18">
      <c r="A147" s="66">
        <v>13</v>
      </c>
      <c r="B147" s="21">
        <v>7837</v>
      </c>
      <c r="C147" s="21" t="s">
        <v>269</v>
      </c>
      <c r="D147" s="46">
        <v>378450000</v>
      </c>
      <c r="E147" s="20">
        <v>83</v>
      </c>
      <c r="F147" s="20">
        <v>45.15</v>
      </c>
      <c r="G147" s="20" t="s">
        <v>274</v>
      </c>
      <c r="H147" s="22" t="s">
        <v>197</v>
      </c>
      <c r="I147" s="55" t="s">
        <v>341</v>
      </c>
      <c r="J147" s="19">
        <v>14</v>
      </c>
      <c r="K147" s="65">
        <f t="shared" si="15"/>
        <v>5.928571428571429</v>
      </c>
      <c r="L147" s="65">
        <f t="shared" si="16"/>
        <v>3.225</v>
      </c>
      <c r="M147" s="65">
        <f t="shared" si="14"/>
        <v>0.1465909090909091</v>
      </c>
      <c r="N147" s="65">
        <f t="shared" si="17"/>
        <v>1.8323863636363638</v>
      </c>
    </row>
    <row r="148" spans="1:14" ht="30">
      <c r="A148" s="26">
        <v>14</v>
      </c>
      <c r="B148" s="21"/>
      <c r="C148" s="21" t="s">
        <v>270</v>
      </c>
      <c r="D148" s="46">
        <v>495676102</v>
      </c>
      <c r="E148" s="20">
        <v>0</v>
      </c>
      <c r="F148" s="20">
        <v>20</v>
      </c>
      <c r="G148" s="20" t="s">
        <v>275</v>
      </c>
      <c r="H148" s="22" t="s">
        <v>197</v>
      </c>
      <c r="I148" s="55" t="s">
        <v>344</v>
      </c>
      <c r="J148" s="19">
        <v>5</v>
      </c>
      <c r="K148" s="65">
        <f t="shared" si="15"/>
        <v>0</v>
      </c>
      <c r="L148" s="65">
        <f t="shared" si="16"/>
        <v>4</v>
      </c>
      <c r="M148" s="65">
        <f t="shared" si="14"/>
        <v>0.18181818181818182</v>
      </c>
      <c r="N148" s="65">
        <f t="shared" si="17"/>
        <v>2.272727272727273</v>
      </c>
    </row>
    <row r="149" spans="1:14" ht="18">
      <c r="A149" s="66">
        <v>15</v>
      </c>
      <c r="B149" s="21">
        <v>7836</v>
      </c>
      <c r="C149" s="21" t="s">
        <v>271</v>
      </c>
      <c r="D149" s="46">
        <v>310404900</v>
      </c>
      <c r="E149" s="20">
        <v>19</v>
      </c>
      <c r="F149" s="20">
        <v>95</v>
      </c>
      <c r="G149" s="20" t="s">
        <v>274</v>
      </c>
      <c r="H149" s="22" t="s">
        <v>197</v>
      </c>
      <c r="I149" s="55" t="s">
        <v>345</v>
      </c>
      <c r="J149" s="19">
        <v>3</v>
      </c>
      <c r="K149" s="65">
        <f t="shared" si="15"/>
        <v>6.333333333333333</v>
      </c>
      <c r="L149" s="65">
        <f t="shared" si="16"/>
        <v>31.666666666666668</v>
      </c>
      <c r="M149" s="65">
        <f t="shared" si="14"/>
        <v>1.4393939393939394</v>
      </c>
      <c r="N149" s="65">
        <f t="shared" si="17"/>
        <v>17.992424242424242</v>
      </c>
    </row>
    <row r="150" spans="1:14" s="8" customFormat="1" ht="18.75">
      <c r="A150" s="17"/>
      <c r="B150" s="17"/>
      <c r="C150" s="18" t="s">
        <v>279</v>
      </c>
      <c r="D150" s="45"/>
      <c r="E150" s="17"/>
      <c r="F150" s="17"/>
      <c r="G150" s="14"/>
      <c r="H150" s="14"/>
      <c r="I150" s="51"/>
      <c r="J150" s="16"/>
      <c r="K150" s="65"/>
      <c r="L150" s="65"/>
      <c r="M150" s="65"/>
      <c r="N150" s="65"/>
    </row>
    <row r="151" spans="1:14" ht="30">
      <c r="A151" s="74">
        <v>1</v>
      </c>
      <c r="B151" s="27">
        <v>817</v>
      </c>
      <c r="C151" s="27" t="s">
        <v>280</v>
      </c>
      <c r="D151" s="61">
        <v>121500000</v>
      </c>
      <c r="E151" s="60">
        <v>26</v>
      </c>
      <c r="F151" s="60">
        <v>104</v>
      </c>
      <c r="G151" s="60" t="s">
        <v>287</v>
      </c>
      <c r="H151" s="27" t="s">
        <v>289</v>
      </c>
      <c r="I151" s="75" t="s">
        <v>346</v>
      </c>
      <c r="J151" s="19">
        <v>160</v>
      </c>
      <c r="K151" s="65">
        <f t="shared" si="15"/>
        <v>0.1625</v>
      </c>
      <c r="L151" s="65">
        <f t="shared" si="16"/>
        <v>0.65</v>
      </c>
      <c r="M151" s="65">
        <f aca="true" t="shared" si="18" ref="M151:M157">L151/22</f>
        <v>0.029545454545454545</v>
      </c>
      <c r="N151" s="65">
        <f t="shared" si="17"/>
        <v>0.3693181818181818</v>
      </c>
    </row>
    <row r="152" spans="1:14" ht="75">
      <c r="A152" s="74">
        <v>2</v>
      </c>
      <c r="B152" s="30">
        <v>5705</v>
      </c>
      <c r="C152" s="27" t="s">
        <v>281</v>
      </c>
      <c r="D152" s="76">
        <v>228518000</v>
      </c>
      <c r="E152" s="60">
        <v>420</v>
      </c>
      <c r="F152" s="60">
        <v>105</v>
      </c>
      <c r="G152" s="60" t="s">
        <v>288</v>
      </c>
      <c r="H152" s="27" t="s">
        <v>289</v>
      </c>
      <c r="I152" s="75" t="s">
        <v>347</v>
      </c>
      <c r="J152" s="19">
        <v>50</v>
      </c>
      <c r="K152" s="65">
        <f t="shared" si="15"/>
        <v>8.4</v>
      </c>
      <c r="L152" s="65">
        <f t="shared" si="16"/>
        <v>2.1</v>
      </c>
      <c r="M152" s="65">
        <f t="shared" si="18"/>
        <v>0.09545454545454546</v>
      </c>
      <c r="N152" s="65">
        <f t="shared" si="17"/>
        <v>1.1931818181818183</v>
      </c>
    </row>
    <row r="153" spans="1:14" ht="75">
      <c r="A153" s="74">
        <v>3</v>
      </c>
      <c r="B153" s="30">
        <v>5704</v>
      </c>
      <c r="C153" s="30" t="s">
        <v>282</v>
      </c>
      <c r="D153" s="62">
        <v>105960000</v>
      </c>
      <c r="E153" s="60">
        <v>420</v>
      </c>
      <c r="F153" s="60">
        <v>210</v>
      </c>
      <c r="G153" s="60" t="s">
        <v>288</v>
      </c>
      <c r="H153" s="27" t="s">
        <v>289</v>
      </c>
      <c r="I153" s="75" t="s">
        <v>347</v>
      </c>
      <c r="J153" s="19">
        <v>50</v>
      </c>
      <c r="K153" s="65">
        <f t="shared" si="15"/>
        <v>8.4</v>
      </c>
      <c r="L153" s="65">
        <f t="shared" si="16"/>
        <v>4.2</v>
      </c>
      <c r="M153" s="65">
        <f t="shared" si="18"/>
        <v>0.19090909090909092</v>
      </c>
      <c r="N153" s="65">
        <f t="shared" si="17"/>
        <v>2.3863636363636367</v>
      </c>
    </row>
    <row r="154" spans="1:14" ht="75">
      <c r="A154" s="74">
        <v>4</v>
      </c>
      <c r="B154" s="30">
        <v>5708</v>
      </c>
      <c r="C154" s="30" t="s">
        <v>283</v>
      </c>
      <c r="D154" s="62">
        <v>336392000</v>
      </c>
      <c r="E154" s="60">
        <v>420</v>
      </c>
      <c r="F154" s="60">
        <v>840</v>
      </c>
      <c r="G154" s="60" t="s">
        <v>288</v>
      </c>
      <c r="H154" s="27" t="s">
        <v>289</v>
      </c>
      <c r="I154" s="75" t="s">
        <v>347</v>
      </c>
      <c r="J154" s="19">
        <v>50</v>
      </c>
      <c r="K154" s="65">
        <f t="shared" si="15"/>
        <v>8.4</v>
      </c>
      <c r="L154" s="65">
        <f t="shared" si="16"/>
        <v>16.8</v>
      </c>
      <c r="M154" s="65">
        <f t="shared" si="18"/>
        <v>0.7636363636363637</v>
      </c>
      <c r="N154" s="65">
        <f t="shared" si="17"/>
        <v>9.545454545454547</v>
      </c>
    </row>
    <row r="155" spans="1:14" ht="75">
      <c r="A155" s="74">
        <v>5</v>
      </c>
      <c r="B155" s="30">
        <v>5709</v>
      </c>
      <c r="C155" s="30" t="s">
        <v>284</v>
      </c>
      <c r="D155" s="62">
        <v>138920000</v>
      </c>
      <c r="E155" s="60">
        <v>420</v>
      </c>
      <c r="F155" s="60">
        <v>105</v>
      </c>
      <c r="G155" s="60" t="s">
        <v>288</v>
      </c>
      <c r="H155" s="27" t="s">
        <v>289</v>
      </c>
      <c r="I155" s="75" t="s">
        <v>347</v>
      </c>
      <c r="J155" s="19">
        <v>50</v>
      </c>
      <c r="K155" s="65">
        <f t="shared" si="15"/>
        <v>8.4</v>
      </c>
      <c r="L155" s="65">
        <f t="shared" si="16"/>
        <v>2.1</v>
      </c>
      <c r="M155" s="65">
        <f t="shared" si="18"/>
        <v>0.09545454545454546</v>
      </c>
      <c r="N155" s="65">
        <f t="shared" si="17"/>
        <v>1.1931818181818183</v>
      </c>
    </row>
    <row r="156" spans="1:14" ht="60">
      <c r="A156" s="74">
        <v>6</v>
      </c>
      <c r="B156" s="30">
        <v>7127</v>
      </c>
      <c r="C156" s="30" t="s">
        <v>285</v>
      </c>
      <c r="D156" s="62">
        <v>272250000</v>
      </c>
      <c r="E156" s="60">
        <v>896</v>
      </c>
      <c r="F156" s="60">
        <v>448</v>
      </c>
      <c r="G156" s="60" t="s">
        <v>290</v>
      </c>
      <c r="H156" s="27" t="s">
        <v>289</v>
      </c>
      <c r="I156" s="75" t="s">
        <v>348</v>
      </c>
      <c r="J156" s="19">
        <v>40</v>
      </c>
      <c r="K156" s="65">
        <f t="shared" si="15"/>
        <v>22.4</v>
      </c>
      <c r="L156" s="65">
        <f t="shared" si="16"/>
        <v>11.2</v>
      </c>
      <c r="M156" s="65">
        <f t="shared" si="18"/>
        <v>0.509090909090909</v>
      </c>
      <c r="N156" s="65">
        <f t="shared" si="17"/>
        <v>6.363636363636363</v>
      </c>
    </row>
    <row r="157" spans="1:14" ht="75">
      <c r="A157" s="74">
        <v>7</v>
      </c>
      <c r="B157" s="30">
        <v>7177</v>
      </c>
      <c r="C157" s="30" t="s">
        <v>286</v>
      </c>
      <c r="D157" s="76">
        <v>2327000000</v>
      </c>
      <c r="E157" s="60">
        <v>640</v>
      </c>
      <c r="F157" s="60">
        <v>1280</v>
      </c>
      <c r="G157" s="60" t="s">
        <v>291</v>
      </c>
      <c r="H157" s="27" t="s">
        <v>292</v>
      </c>
      <c r="I157" s="75" t="s">
        <v>348</v>
      </c>
      <c r="J157" s="19">
        <v>40</v>
      </c>
      <c r="K157" s="65">
        <f t="shared" si="15"/>
        <v>16</v>
      </c>
      <c r="L157" s="65">
        <f t="shared" si="16"/>
        <v>32</v>
      </c>
      <c r="M157" s="65">
        <f t="shared" si="18"/>
        <v>1.4545454545454546</v>
      </c>
      <c r="N157" s="65">
        <f t="shared" si="17"/>
        <v>18.181818181818183</v>
      </c>
    </row>
    <row r="158" spans="1:14" s="8" customFormat="1" ht="18.75">
      <c r="A158" s="17"/>
      <c r="B158" s="17"/>
      <c r="C158" s="18" t="s">
        <v>297</v>
      </c>
      <c r="D158" s="45"/>
      <c r="E158" s="17"/>
      <c r="F158" s="17"/>
      <c r="G158" s="14"/>
      <c r="H158" s="14"/>
      <c r="I158" s="51"/>
      <c r="J158" s="16"/>
      <c r="K158" s="65"/>
      <c r="L158" s="65"/>
      <c r="M158" s="65"/>
      <c r="N158" s="65"/>
    </row>
    <row r="159" spans="1:14" s="40" customFormat="1" ht="18">
      <c r="A159" s="77">
        <v>1</v>
      </c>
      <c r="B159" s="78">
        <v>322</v>
      </c>
      <c r="C159" s="78" t="s">
        <v>293</v>
      </c>
      <c r="D159" s="79">
        <v>393700000</v>
      </c>
      <c r="E159" s="77">
        <v>92</v>
      </c>
      <c r="F159" s="77">
        <v>320</v>
      </c>
      <c r="G159" s="77">
        <v>12</v>
      </c>
      <c r="H159" s="39" t="s">
        <v>298</v>
      </c>
      <c r="I159" s="57" t="s">
        <v>429</v>
      </c>
      <c r="J159" s="28">
        <v>46</v>
      </c>
      <c r="K159" s="65">
        <f t="shared" si="15"/>
        <v>2</v>
      </c>
      <c r="L159" s="65">
        <f t="shared" si="16"/>
        <v>6.956521739130435</v>
      </c>
      <c r="M159" s="65">
        <f aca="true" t="shared" si="19" ref="M159:M164">L159/22</f>
        <v>0.31620553359683795</v>
      </c>
      <c r="N159" s="65">
        <f t="shared" si="17"/>
        <v>3.9525691699604746</v>
      </c>
    </row>
    <row r="160" spans="1:14" s="40" customFormat="1" ht="18">
      <c r="A160" s="77">
        <v>2</v>
      </c>
      <c r="B160" s="78">
        <v>341</v>
      </c>
      <c r="C160" s="78" t="s">
        <v>294</v>
      </c>
      <c r="D160" s="79">
        <v>197133000</v>
      </c>
      <c r="E160" s="77">
        <v>36</v>
      </c>
      <c r="F160" s="77">
        <v>140</v>
      </c>
      <c r="G160" s="77">
        <v>15</v>
      </c>
      <c r="H160" s="39" t="s">
        <v>298</v>
      </c>
      <c r="I160" s="57" t="s">
        <v>429</v>
      </c>
      <c r="J160" s="28">
        <v>46</v>
      </c>
      <c r="K160" s="65">
        <f t="shared" si="15"/>
        <v>0.782608695652174</v>
      </c>
      <c r="L160" s="65">
        <f t="shared" si="16"/>
        <v>3.0434782608695654</v>
      </c>
      <c r="M160" s="65">
        <f t="shared" si="19"/>
        <v>0.1383399209486166</v>
      </c>
      <c r="N160" s="65">
        <f t="shared" si="17"/>
        <v>1.7292490118577075</v>
      </c>
    </row>
    <row r="161" spans="1:14" s="40" customFormat="1" ht="18">
      <c r="A161" s="77">
        <v>3</v>
      </c>
      <c r="B161" s="78">
        <v>387</v>
      </c>
      <c r="C161" s="78" t="s">
        <v>295</v>
      </c>
      <c r="D161" s="79">
        <v>178000000</v>
      </c>
      <c r="E161" s="77">
        <v>42</v>
      </c>
      <c r="F161" s="77">
        <v>240</v>
      </c>
      <c r="G161" s="77">
        <v>8</v>
      </c>
      <c r="H161" s="39" t="s">
        <v>298</v>
      </c>
      <c r="I161" s="57" t="s">
        <v>429</v>
      </c>
      <c r="J161" s="28">
        <v>46</v>
      </c>
      <c r="K161" s="65">
        <f t="shared" si="15"/>
        <v>0.9130434782608695</v>
      </c>
      <c r="L161" s="65">
        <f t="shared" si="16"/>
        <v>5.217391304347826</v>
      </c>
      <c r="M161" s="65">
        <f t="shared" si="19"/>
        <v>0.23715415019762845</v>
      </c>
      <c r="N161" s="65">
        <f t="shared" si="17"/>
        <v>2.9644268774703555</v>
      </c>
    </row>
    <row r="162" spans="1:14" s="40" customFormat="1" ht="30">
      <c r="A162" s="77">
        <v>4</v>
      </c>
      <c r="B162" s="78">
        <v>394</v>
      </c>
      <c r="C162" s="78" t="s">
        <v>296</v>
      </c>
      <c r="D162" s="79">
        <v>146399000</v>
      </c>
      <c r="E162" s="77">
        <v>48</v>
      </c>
      <c r="F162" s="77">
        <v>400</v>
      </c>
      <c r="G162" s="77">
        <v>11</v>
      </c>
      <c r="H162" s="39" t="s">
        <v>298</v>
      </c>
      <c r="I162" s="57" t="s">
        <v>429</v>
      </c>
      <c r="J162" s="28">
        <v>46</v>
      </c>
      <c r="K162" s="65">
        <f t="shared" si="15"/>
        <v>1.0434782608695652</v>
      </c>
      <c r="L162" s="65">
        <f t="shared" si="16"/>
        <v>8.695652173913043</v>
      </c>
      <c r="M162" s="65">
        <f t="shared" si="19"/>
        <v>0.3952569169960474</v>
      </c>
      <c r="N162" s="65">
        <f t="shared" si="17"/>
        <v>4.940711462450593</v>
      </c>
    </row>
    <row r="163" spans="1:14" s="40" customFormat="1" ht="30">
      <c r="A163" s="77">
        <v>5</v>
      </c>
      <c r="B163" s="78">
        <v>7141</v>
      </c>
      <c r="C163" s="78" t="s">
        <v>430</v>
      </c>
      <c r="D163" s="79">
        <v>149000000</v>
      </c>
      <c r="E163" s="77">
        <v>40</v>
      </c>
      <c r="F163" s="77">
        <v>90</v>
      </c>
      <c r="G163" s="77">
        <v>8</v>
      </c>
      <c r="H163" s="39" t="s">
        <v>298</v>
      </c>
      <c r="I163" s="57" t="s">
        <v>432</v>
      </c>
      <c r="J163" s="28">
        <v>36</v>
      </c>
      <c r="K163" s="65">
        <f t="shared" si="15"/>
        <v>1.1111111111111112</v>
      </c>
      <c r="L163" s="65">
        <f t="shared" si="16"/>
        <v>2.5</v>
      </c>
      <c r="M163" s="65">
        <f t="shared" si="19"/>
        <v>0.11363636363636363</v>
      </c>
      <c r="N163" s="65">
        <f t="shared" si="17"/>
        <v>1.4204545454545454</v>
      </c>
    </row>
    <row r="164" spans="1:14" s="40" customFormat="1" ht="30">
      <c r="A164" s="77">
        <v>6</v>
      </c>
      <c r="B164" s="78">
        <v>7387</v>
      </c>
      <c r="C164" s="78" t="s">
        <v>431</v>
      </c>
      <c r="D164" s="79">
        <v>3745000000</v>
      </c>
      <c r="E164" s="77">
        <v>60</v>
      </c>
      <c r="F164" s="77">
        <v>350</v>
      </c>
      <c r="G164" s="77">
        <v>9</v>
      </c>
      <c r="H164" s="39" t="s">
        <v>298</v>
      </c>
      <c r="I164" s="57" t="s">
        <v>337</v>
      </c>
      <c r="J164" s="28">
        <v>26</v>
      </c>
      <c r="K164" s="65">
        <f t="shared" si="15"/>
        <v>2.3076923076923075</v>
      </c>
      <c r="L164" s="65">
        <f t="shared" si="16"/>
        <v>13.461538461538462</v>
      </c>
      <c r="M164" s="65">
        <f t="shared" si="19"/>
        <v>0.6118881118881119</v>
      </c>
      <c r="N164" s="65">
        <f t="shared" si="17"/>
        <v>7.648601398601398</v>
      </c>
    </row>
    <row r="165" spans="1:14" s="8" customFormat="1" ht="28.5">
      <c r="A165" s="17"/>
      <c r="B165" s="17"/>
      <c r="C165" s="18" t="s">
        <v>303</v>
      </c>
      <c r="D165" s="45"/>
      <c r="E165" s="17"/>
      <c r="F165" s="17"/>
      <c r="G165" s="14"/>
      <c r="H165" s="14"/>
      <c r="I165" s="51"/>
      <c r="J165" s="16"/>
      <c r="K165" s="65"/>
      <c r="L165" s="65"/>
      <c r="M165" s="65"/>
      <c r="N165" s="65"/>
    </row>
    <row r="166" spans="1:14" ht="75">
      <c r="A166" s="26">
        <v>1</v>
      </c>
      <c r="B166" s="27">
        <v>7434</v>
      </c>
      <c r="C166" s="27" t="s">
        <v>299</v>
      </c>
      <c r="D166" s="61">
        <v>899398000</v>
      </c>
      <c r="E166" s="74">
        <v>170</v>
      </c>
      <c r="F166" s="74">
        <v>328</v>
      </c>
      <c r="G166" s="60" t="s">
        <v>302</v>
      </c>
      <c r="H166" s="60" t="s">
        <v>289</v>
      </c>
      <c r="I166" s="75" t="s">
        <v>304</v>
      </c>
      <c r="J166" s="19">
        <v>39</v>
      </c>
      <c r="K166" s="65">
        <f t="shared" si="15"/>
        <v>4.358974358974359</v>
      </c>
      <c r="L166" s="65">
        <f t="shared" si="16"/>
        <v>8.41025641025641</v>
      </c>
      <c r="M166" s="65">
        <f>L166/22</f>
        <v>0.3822843822843823</v>
      </c>
      <c r="N166" s="65">
        <f t="shared" si="17"/>
        <v>4.778554778554779</v>
      </c>
    </row>
    <row r="167" spans="1:14" ht="75">
      <c r="A167" s="26">
        <v>2</v>
      </c>
      <c r="B167" s="30">
        <v>7225</v>
      </c>
      <c r="C167" s="27" t="s">
        <v>300</v>
      </c>
      <c r="D167" s="76">
        <v>820000000</v>
      </c>
      <c r="E167" s="74">
        <v>140</v>
      </c>
      <c r="F167" s="74">
        <v>264</v>
      </c>
      <c r="G167" s="60" t="s">
        <v>302</v>
      </c>
      <c r="H167" s="60" t="s">
        <v>289</v>
      </c>
      <c r="I167" s="75" t="s">
        <v>304</v>
      </c>
      <c r="J167" s="19">
        <v>39</v>
      </c>
      <c r="K167" s="65">
        <f t="shared" si="15"/>
        <v>3.58974358974359</v>
      </c>
      <c r="L167" s="65">
        <f t="shared" si="16"/>
        <v>6.769230769230769</v>
      </c>
      <c r="M167" s="65">
        <f>L167/22</f>
        <v>0.3076923076923077</v>
      </c>
      <c r="N167" s="65">
        <f t="shared" si="17"/>
        <v>3.8461538461538463</v>
      </c>
    </row>
    <row r="168" spans="1:14" ht="75">
      <c r="A168" s="26">
        <v>3</v>
      </c>
      <c r="B168" s="30">
        <v>7221</v>
      </c>
      <c r="C168" s="30" t="s">
        <v>301</v>
      </c>
      <c r="D168" s="62">
        <v>680000000</v>
      </c>
      <c r="E168" s="74">
        <v>10</v>
      </c>
      <c r="F168" s="74">
        <v>61</v>
      </c>
      <c r="G168" s="60" t="s">
        <v>302</v>
      </c>
      <c r="H168" s="60" t="s">
        <v>289</v>
      </c>
      <c r="I168" s="75" t="s">
        <v>304</v>
      </c>
      <c r="J168" s="19">
        <v>39</v>
      </c>
      <c r="K168" s="65">
        <f t="shared" si="15"/>
        <v>0.2564102564102564</v>
      </c>
      <c r="L168" s="65">
        <f t="shared" si="16"/>
        <v>1.564102564102564</v>
      </c>
      <c r="M168" s="65">
        <f>L168/22</f>
        <v>0.07109557109557109</v>
      </c>
      <c r="N168" s="65">
        <f t="shared" si="17"/>
        <v>0.8886946386946386</v>
      </c>
    </row>
    <row r="169" spans="1:14" s="8" customFormat="1" ht="28.5">
      <c r="A169" s="17"/>
      <c r="B169" s="17"/>
      <c r="C169" s="18" t="s">
        <v>305</v>
      </c>
      <c r="D169" s="45"/>
      <c r="E169" s="17"/>
      <c r="F169" s="17"/>
      <c r="G169" s="14"/>
      <c r="H169" s="14"/>
      <c r="I169" s="51"/>
      <c r="J169" s="16"/>
      <c r="K169" s="65"/>
      <c r="L169" s="65"/>
      <c r="M169" s="65"/>
      <c r="N169" s="65"/>
    </row>
    <row r="170" spans="1:14" s="6" customFormat="1" ht="90">
      <c r="A170" s="26">
        <v>1</v>
      </c>
      <c r="B170" s="71">
        <v>939</v>
      </c>
      <c r="C170" s="72" t="s">
        <v>306</v>
      </c>
      <c r="D170" s="48">
        <v>264635280</v>
      </c>
      <c r="E170" s="26"/>
      <c r="F170" s="26"/>
      <c r="G170" s="13"/>
      <c r="H170" s="13" t="s">
        <v>307</v>
      </c>
      <c r="I170" s="52" t="s">
        <v>308</v>
      </c>
      <c r="J170" s="19"/>
      <c r="K170" s="65"/>
      <c r="L170" s="65"/>
      <c r="M170" s="65"/>
      <c r="N170" s="65">
        <f t="shared" si="17"/>
        <v>0</v>
      </c>
    </row>
    <row r="171" spans="1:14" s="5" customFormat="1" ht="18.75">
      <c r="A171" s="17"/>
      <c r="B171" s="17"/>
      <c r="C171" s="18" t="s">
        <v>309</v>
      </c>
      <c r="D171" s="45"/>
      <c r="E171" s="17"/>
      <c r="F171" s="17"/>
      <c r="G171" s="14"/>
      <c r="H171" s="14"/>
      <c r="I171" s="51"/>
      <c r="J171" s="16"/>
      <c r="K171" s="65"/>
      <c r="L171" s="65"/>
      <c r="M171" s="65"/>
      <c r="N171" s="65"/>
    </row>
    <row r="172" spans="1:14" s="8" customFormat="1" ht="29.25">
      <c r="A172" s="26">
        <v>1</v>
      </c>
      <c r="B172" s="71">
        <v>7147</v>
      </c>
      <c r="C172" s="72" t="s">
        <v>312</v>
      </c>
      <c r="D172" s="73">
        <v>338000000</v>
      </c>
      <c r="E172" s="26">
        <v>230</v>
      </c>
      <c r="F172" s="26">
        <v>701</v>
      </c>
      <c r="G172" s="13">
        <v>1</v>
      </c>
      <c r="H172" s="60" t="s">
        <v>289</v>
      </c>
      <c r="I172" s="50" t="s">
        <v>315</v>
      </c>
      <c r="J172" s="19">
        <v>27</v>
      </c>
      <c r="K172" s="65">
        <f t="shared" si="15"/>
        <v>8.518518518518519</v>
      </c>
      <c r="L172" s="65">
        <f t="shared" si="16"/>
        <v>25.962962962962962</v>
      </c>
      <c r="M172" s="65">
        <f>L172/22</f>
        <v>1.1801346801346801</v>
      </c>
      <c r="N172" s="65">
        <f t="shared" si="17"/>
        <v>14.751683501683502</v>
      </c>
    </row>
    <row r="173" spans="1:14" ht="43.5">
      <c r="A173" s="26">
        <v>2</v>
      </c>
      <c r="B173" s="71">
        <v>7168</v>
      </c>
      <c r="C173" s="72" t="s">
        <v>310</v>
      </c>
      <c r="D173" s="73">
        <v>499000000</v>
      </c>
      <c r="E173" s="26">
        <v>369</v>
      </c>
      <c r="F173" s="26">
        <v>105</v>
      </c>
      <c r="G173" s="13">
        <v>1</v>
      </c>
      <c r="H173" s="60" t="s">
        <v>289</v>
      </c>
      <c r="I173" s="50" t="s">
        <v>313</v>
      </c>
      <c r="J173" s="19">
        <v>30</v>
      </c>
      <c r="K173" s="65">
        <f t="shared" si="15"/>
        <v>12.3</v>
      </c>
      <c r="L173" s="65">
        <f t="shared" si="16"/>
        <v>3.5</v>
      </c>
      <c r="M173" s="65">
        <f>L173/22</f>
        <v>0.1590909090909091</v>
      </c>
      <c r="N173" s="65">
        <f t="shared" si="17"/>
        <v>1.9886363636363635</v>
      </c>
    </row>
    <row r="174" spans="1:14" ht="43.5">
      <c r="A174" s="26">
        <v>3</v>
      </c>
      <c r="B174" s="71">
        <v>7284</v>
      </c>
      <c r="C174" s="72" t="s">
        <v>311</v>
      </c>
      <c r="D174" s="73">
        <v>455000000</v>
      </c>
      <c r="E174" s="26">
        <v>90</v>
      </c>
      <c r="F174" s="26">
        <v>184</v>
      </c>
      <c r="G174" s="13"/>
      <c r="H174" s="60" t="s">
        <v>289</v>
      </c>
      <c r="I174" s="50" t="s">
        <v>316</v>
      </c>
      <c r="J174" s="19">
        <v>24</v>
      </c>
      <c r="K174" s="65">
        <f t="shared" si="15"/>
        <v>3.75</v>
      </c>
      <c r="L174" s="65">
        <f t="shared" si="16"/>
        <v>7.666666666666667</v>
      </c>
      <c r="M174" s="65">
        <f>L174/22</f>
        <v>0.3484848484848485</v>
      </c>
      <c r="N174" s="65">
        <f t="shared" si="17"/>
        <v>4.356060606060606</v>
      </c>
    </row>
    <row r="175" spans="1:14" s="5" customFormat="1" ht="18.75">
      <c r="A175" s="26"/>
      <c r="B175" s="17"/>
      <c r="C175" s="18" t="s">
        <v>317</v>
      </c>
      <c r="D175" s="45"/>
      <c r="E175" s="17"/>
      <c r="F175" s="17"/>
      <c r="G175" s="14"/>
      <c r="H175" s="14"/>
      <c r="I175" s="51"/>
      <c r="J175" s="16"/>
      <c r="K175" s="65"/>
      <c r="L175" s="65"/>
      <c r="M175" s="65"/>
      <c r="N175" s="65">
        <f t="shared" si="17"/>
        <v>0</v>
      </c>
    </row>
    <row r="176" spans="1:14" s="70" customFormat="1" ht="29.25">
      <c r="A176" s="26">
        <v>1</v>
      </c>
      <c r="B176" s="71">
        <v>7852</v>
      </c>
      <c r="C176" s="72" t="s">
        <v>319</v>
      </c>
      <c r="D176" s="73">
        <v>136220975</v>
      </c>
      <c r="E176" s="19" t="s">
        <v>77</v>
      </c>
      <c r="F176" s="19"/>
      <c r="G176" s="13" t="s">
        <v>327</v>
      </c>
      <c r="H176" s="13" t="s">
        <v>322</v>
      </c>
      <c r="I176" s="50" t="s">
        <v>323</v>
      </c>
      <c r="J176" s="19">
        <v>10</v>
      </c>
      <c r="K176" s="65"/>
      <c r="L176" s="65"/>
      <c r="M176" s="65"/>
      <c r="N176" s="65"/>
    </row>
    <row r="177" spans="1:14" s="6" customFormat="1" ht="29.25">
      <c r="A177" s="26">
        <v>2</v>
      </c>
      <c r="B177" s="71">
        <v>1064</v>
      </c>
      <c r="C177" s="72" t="s">
        <v>321</v>
      </c>
      <c r="D177" s="73">
        <v>131269500</v>
      </c>
      <c r="E177" s="26">
        <v>150</v>
      </c>
      <c r="F177" s="26">
        <v>25</v>
      </c>
      <c r="G177" s="13" t="s">
        <v>326</v>
      </c>
      <c r="H177" s="13" t="s">
        <v>322</v>
      </c>
      <c r="I177" s="50" t="s">
        <v>314</v>
      </c>
      <c r="J177" s="19">
        <v>20</v>
      </c>
      <c r="K177" s="65">
        <f t="shared" si="15"/>
        <v>7.5</v>
      </c>
      <c r="L177" s="65">
        <f t="shared" si="16"/>
        <v>1.25</v>
      </c>
      <c r="M177" s="65">
        <f>L177/22</f>
        <v>0.056818181818181816</v>
      </c>
      <c r="N177" s="65">
        <f t="shared" si="17"/>
        <v>0.7102272727272727</v>
      </c>
    </row>
    <row r="178" spans="1:14" s="6" customFormat="1" ht="29.25">
      <c r="A178" s="26">
        <v>3</v>
      </c>
      <c r="B178" s="71">
        <v>7273</v>
      </c>
      <c r="C178" s="72" t="s">
        <v>318</v>
      </c>
      <c r="D178" s="73">
        <v>249700000</v>
      </c>
      <c r="E178" s="26">
        <v>60</v>
      </c>
      <c r="F178" s="26">
        <v>60</v>
      </c>
      <c r="G178" s="13" t="s">
        <v>326</v>
      </c>
      <c r="H178" s="13" t="s">
        <v>322</v>
      </c>
      <c r="I178" s="50" t="s">
        <v>313</v>
      </c>
      <c r="J178" s="19">
        <v>30</v>
      </c>
      <c r="K178" s="65">
        <f t="shared" si="15"/>
        <v>2</v>
      </c>
      <c r="L178" s="65">
        <f t="shared" si="16"/>
        <v>2</v>
      </c>
      <c r="M178" s="65">
        <f>L178/22</f>
        <v>0.09090909090909091</v>
      </c>
      <c r="N178" s="65">
        <f t="shared" si="17"/>
        <v>1.1363636363636365</v>
      </c>
    </row>
    <row r="179" spans="1:14" s="6" customFormat="1" ht="45">
      <c r="A179" s="26">
        <v>4</v>
      </c>
      <c r="B179" s="71">
        <v>1081</v>
      </c>
      <c r="C179" s="72" t="s">
        <v>320</v>
      </c>
      <c r="D179" s="73">
        <v>225000000</v>
      </c>
      <c r="E179" s="26" t="s">
        <v>77</v>
      </c>
      <c r="F179" s="26"/>
      <c r="G179" s="13" t="s">
        <v>325</v>
      </c>
      <c r="H179" s="13" t="s">
        <v>322</v>
      </c>
      <c r="I179" s="50" t="s">
        <v>324</v>
      </c>
      <c r="J179" s="19"/>
      <c r="K179" s="65"/>
      <c r="L179" s="65"/>
      <c r="M179" s="65"/>
      <c r="N179" s="65"/>
    </row>
    <row r="180" spans="1:14" s="5" customFormat="1" ht="18.75">
      <c r="A180" s="17"/>
      <c r="B180" s="80"/>
      <c r="C180" s="81" t="s">
        <v>438</v>
      </c>
      <c r="D180" s="82"/>
      <c r="E180" s="17"/>
      <c r="F180" s="17"/>
      <c r="G180" s="14"/>
      <c r="H180" s="14"/>
      <c r="I180" s="51"/>
      <c r="J180" s="16"/>
      <c r="K180" s="65"/>
      <c r="L180" s="65"/>
      <c r="M180" s="65"/>
      <c r="N180" s="65"/>
    </row>
    <row r="181" spans="1:14" s="6" customFormat="1" ht="30">
      <c r="A181" s="26">
        <v>1</v>
      </c>
      <c r="B181" s="71">
        <v>7194</v>
      </c>
      <c r="C181" s="72" t="s">
        <v>439</v>
      </c>
      <c r="D181" s="83">
        <v>149500000</v>
      </c>
      <c r="E181" s="26">
        <v>39</v>
      </c>
      <c r="F181" s="26">
        <v>69.5</v>
      </c>
      <c r="G181" s="13"/>
      <c r="H181" s="13" t="s">
        <v>444</v>
      </c>
      <c r="I181" s="50" t="s">
        <v>450</v>
      </c>
      <c r="J181" s="19">
        <v>31</v>
      </c>
      <c r="K181" s="65">
        <f t="shared" si="15"/>
        <v>1.2580645161290323</v>
      </c>
      <c r="L181" s="65">
        <f t="shared" si="16"/>
        <v>2.2419354838709675</v>
      </c>
      <c r="M181" s="65">
        <f aca="true" t="shared" si="20" ref="M181:M186">L181/22</f>
        <v>0.10190615835777125</v>
      </c>
      <c r="N181" s="65">
        <f t="shared" si="17"/>
        <v>1.2738269794721406</v>
      </c>
    </row>
    <row r="182" spans="1:14" s="6" customFormat="1" ht="29.25">
      <c r="A182" s="26">
        <v>2</v>
      </c>
      <c r="B182" s="71">
        <v>7159</v>
      </c>
      <c r="C182" s="72" t="s">
        <v>440</v>
      </c>
      <c r="D182" s="73">
        <v>159500000</v>
      </c>
      <c r="E182" s="26">
        <v>19</v>
      </c>
      <c r="F182" s="26">
        <v>28.8</v>
      </c>
      <c r="G182" s="13"/>
      <c r="H182" s="13" t="s">
        <v>445</v>
      </c>
      <c r="I182" s="50" t="s">
        <v>451</v>
      </c>
      <c r="J182" s="19">
        <v>32</v>
      </c>
      <c r="K182" s="65">
        <f t="shared" si="15"/>
        <v>0.59375</v>
      </c>
      <c r="L182" s="65">
        <f t="shared" si="16"/>
        <v>0.9</v>
      </c>
      <c r="M182" s="65">
        <f t="shared" si="20"/>
        <v>0.04090909090909091</v>
      </c>
      <c r="N182" s="65">
        <f t="shared" si="17"/>
        <v>0.5113636363636364</v>
      </c>
    </row>
    <row r="183" spans="1:14" s="6" customFormat="1" ht="29.25">
      <c r="A183" s="26">
        <v>3</v>
      </c>
      <c r="B183" s="71">
        <v>7158</v>
      </c>
      <c r="C183" s="72" t="s">
        <v>441</v>
      </c>
      <c r="D183" s="73">
        <v>179850000</v>
      </c>
      <c r="E183" s="26">
        <v>42</v>
      </c>
      <c r="F183" s="26">
        <v>116</v>
      </c>
      <c r="G183" s="13"/>
      <c r="H183" s="13" t="s">
        <v>445</v>
      </c>
      <c r="I183" s="50" t="s">
        <v>450</v>
      </c>
      <c r="J183" s="19">
        <v>31</v>
      </c>
      <c r="K183" s="65">
        <f t="shared" si="15"/>
        <v>1.3548387096774193</v>
      </c>
      <c r="L183" s="65">
        <f t="shared" si="16"/>
        <v>3.7419354838709675</v>
      </c>
      <c r="M183" s="65">
        <f t="shared" si="20"/>
        <v>0.17008797653958943</v>
      </c>
      <c r="N183" s="65">
        <f t="shared" si="17"/>
        <v>2.126099706744868</v>
      </c>
    </row>
    <row r="184" spans="1:14" s="6" customFormat="1" ht="45">
      <c r="A184" s="26">
        <v>4</v>
      </c>
      <c r="B184" s="71">
        <v>7142</v>
      </c>
      <c r="C184" s="72" t="s">
        <v>442</v>
      </c>
      <c r="D184" s="73">
        <v>119900000</v>
      </c>
      <c r="E184" s="26">
        <v>19</v>
      </c>
      <c r="F184" s="26">
        <v>28.8</v>
      </c>
      <c r="G184" s="13"/>
      <c r="H184" s="13" t="s">
        <v>446</v>
      </c>
      <c r="I184" s="50" t="s">
        <v>452</v>
      </c>
      <c r="J184" s="19">
        <v>28</v>
      </c>
      <c r="K184" s="65">
        <f t="shared" si="15"/>
        <v>0.6785714285714286</v>
      </c>
      <c r="L184" s="65">
        <f t="shared" si="16"/>
        <v>1.0285714285714287</v>
      </c>
      <c r="M184" s="65">
        <f t="shared" si="20"/>
        <v>0.04675324675324676</v>
      </c>
      <c r="N184" s="65">
        <f t="shared" si="17"/>
        <v>0.5844155844155845</v>
      </c>
    </row>
    <row r="185" spans="1:14" s="6" customFormat="1" ht="45">
      <c r="A185" s="26">
        <v>5</v>
      </c>
      <c r="B185" s="71">
        <v>7467</v>
      </c>
      <c r="C185" s="72" t="s">
        <v>443</v>
      </c>
      <c r="D185" s="73">
        <v>297000000</v>
      </c>
      <c r="E185" s="26">
        <v>114</v>
      </c>
      <c r="F185" s="26">
        <v>171</v>
      </c>
      <c r="G185" s="13"/>
      <c r="H185" s="13" t="s">
        <v>447</v>
      </c>
      <c r="I185" s="50" t="s">
        <v>453</v>
      </c>
      <c r="J185" s="19">
        <v>17</v>
      </c>
      <c r="K185" s="65">
        <f t="shared" si="15"/>
        <v>6.705882352941177</v>
      </c>
      <c r="L185" s="65">
        <f t="shared" si="16"/>
        <v>10.058823529411764</v>
      </c>
      <c r="M185" s="65">
        <f t="shared" si="20"/>
        <v>0.4572192513368984</v>
      </c>
      <c r="N185" s="65">
        <f t="shared" si="17"/>
        <v>5.71524064171123</v>
      </c>
    </row>
    <row r="186" spans="1:14" s="6" customFormat="1" ht="18.75">
      <c r="A186" s="26">
        <v>6</v>
      </c>
      <c r="B186" s="71"/>
      <c r="C186" s="27" t="s">
        <v>448</v>
      </c>
      <c r="D186" s="73">
        <v>1009608136</v>
      </c>
      <c r="E186" s="26">
        <v>20</v>
      </c>
      <c r="F186" s="26">
        <v>30</v>
      </c>
      <c r="G186" s="13"/>
      <c r="H186" s="13" t="s">
        <v>445</v>
      </c>
      <c r="I186" s="50" t="s">
        <v>449</v>
      </c>
      <c r="J186" s="19">
        <v>6</v>
      </c>
      <c r="K186" s="65">
        <f t="shared" si="15"/>
        <v>3.3333333333333335</v>
      </c>
      <c r="L186" s="65">
        <f t="shared" si="16"/>
        <v>5</v>
      </c>
      <c r="M186" s="65">
        <f t="shared" si="20"/>
        <v>0.22727272727272727</v>
      </c>
      <c r="N186" s="65">
        <f t="shared" si="17"/>
        <v>2.840909090909091</v>
      </c>
    </row>
    <row r="187" spans="1:14" s="8" customFormat="1" ht="18.75">
      <c r="A187" s="17"/>
      <c r="B187" s="36"/>
      <c r="C187" s="36" t="s">
        <v>168</v>
      </c>
      <c r="D187" s="63"/>
      <c r="E187" s="37"/>
      <c r="F187" s="37"/>
      <c r="G187" s="37"/>
      <c r="H187" s="38"/>
      <c r="I187" s="64"/>
      <c r="J187" s="16"/>
      <c r="K187" s="65"/>
      <c r="L187" s="65"/>
      <c r="M187" s="65"/>
      <c r="N187" s="65"/>
    </row>
    <row r="188" spans="1:14" ht="30">
      <c r="A188" s="26">
        <v>1</v>
      </c>
      <c r="B188" s="71">
        <v>5706</v>
      </c>
      <c r="C188" s="22" t="s">
        <v>154</v>
      </c>
      <c r="D188" s="46">
        <v>1500000000</v>
      </c>
      <c r="E188" s="20">
        <v>1850</v>
      </c>
      <c r="F188" s="20">
        <v>410</v>
      </c>
      <c r="G188" s="20"/>
      <c r="H188" s="20" t="s">
        <v>165</v>
      </c>
      <c r="I188" s="55" t="s">
        <v>164</v>
      </c>
      <c r="J188" s="19">
        <v>10</v>
      </c>
      <c r="K188" s="65">
        <f t="shared" si="15"/>
        <v>185</v>
      </c>
      <c r="L188" s="65">
        <f t="shared" si="16"/>
        <v>41</v>
      </c>
      <c r="M188" s="65">
        <f aca="true" t="shared" si="21" ref="M188:M198">L188/22</f>
        <v>1.8636363636363635</v>
      </c>
      <c r="N188" s="65">
        <f t="shared" si="17"/>
        <v>23.295454545454543</v>
      </c>
    </row>
    <row r="189" spans="1:14" ht="60">
      <c r="A189" s="26">
        <v>2</v>
      </c>
      <c r="B189" s="71">
        <v>1469</v>
      </c>
      <c r="C189" s="22" t="s">
        <v>155</v>
      </c>
      <c r="D189" s="73">
        <v>696667006</v>
      </c>
      <c r="E189" s="26">
        <v>17</v>
      </c>
      <c r="F189" s="20">
        <v>10</v>
      </c>
      <c r="G189" s="20"/>
      <c r="H189" s="20" t="s">
        <v>166</v>
      </c>
      <c r="I189" s="55" t="s">
        <v>164</v>
      </c>
      <c r="J189" s="19">
        <v>10</v>
      </c>
      <c r="K189" s="65">
        <f t="shared" si="15"/>
        <v>1.7</v>
      </c>
      <c r="L189" s="65">
        <f t="shared" si="16"/>
        <v>1</v>
      </c>
      <c r="M189" s="65">
        <f t="shared" si="21"/>
        <v>0.045454545454545456</v>
      </c>
      <c r="N189" s="65">
        <f t="shared" si="17"/>
        <v>0.5681818181818182</v>
      </c>
    </row>
    <row r="190" spans="1:14" ht="45">
      <c r="A190" s="26">
        <v>3</v>
      </c>
      <c r="B190" s="71">
        <v>5707</v>
      </c>
      <c r="C190" s="22" t="s">
        <v>156</v>
      </c>
      <c r="D190" s="73">
        <v>1340000000</v>
      </c>
      <c r="E190" s="26">
        <v>10</v>
      </c>
      <c r="F190" s="20">
        <v>30</v>
      </c>
      <c r="G190" s="13"/>
      <c r="H190" s="20" t="s">
        <v>169</v>
      </c>
      <c r="I190" s="55" t="s">
        <v>164</v>
      </c>
      <c r="J190" s="19">
        <v>10</v>
      </c>
      <c r="K190" s="65">
        <f t="shared" si="15"/>
        <v>1</v>
      </c>
      <c r="L190" s="65">
        <f t="shared" si="16"/>
        <v>3</v>
      </c>
      <c r="M190" s="65">
        <f t="shared" si="21"/>
        <v>0.13636363636363635</v>
      </c>
      <c r="N190" s="65">
        <f t="shared" si="17"/>
        <v>1.7045454545454544</v>
      </c>
    </row>
    <row r="191" spans="1:14" ht="30">
      <c r="A191" s="26">
        <v>4</v>
      </c>
      <c r="B191" s="71">
        <v>4920</v>
      </c>
      <c r="C191" s="22" t="s">
        <v>157</v>
      </c>
      <c r="D191" s="73">
        <v>660000000</v>
      </c>
      <c r="E191" s="26">
        <v>87</v>
      </c>
      <c r="F191" s="20">
        <v>522</v>
      </c>
      <c r="G191" s="13"/>
      <c r="H191" s="20" t="s">
        <v>167</v>
      </c>
      <c r="I191" s="55" t="s">
        <v>164</v>
      </c>
      <c r="J191" s="19">
        <v>10</v>
      </c>
      <c r="K191" s="65">
        <f t="shared" si="15"/>
        <v>8.7</v>
      </c>
      <c r="L191" s="65">
        <f t="shared" si="16"/>
        <v>52.2</v>
      </c>
      <c r="M191" s="65">
        <f t="shared" si="21"/>
        <v>2.372727272727273</v>
      </c>
      <c r="N191" s="65">
        <f t="shared" si="17"/>
        <v>29.659090909090914</v>
      </c>
    </row>
    <row r="192" spans="1:14" ht="30">
      <c r="A192" s="26">
        <v>5</v>
      </c>
      <c r="B192" s="71">
        <v>7160</v>
      </c>
      <c r="C192" s="22" t="s">
        <v>158</v>
      </c>
      <c r="D192" s="73">
        <v>159500000</v>
      </c>
      <c r="E192" s="26">
        <v>66</v>
      </c>
      <c r="F192" s="20">
        <v>66</v>
      </c>
      <c r="G192" s="13"/>
      <c r="H192" s="20" t="s">
        <v>165</v>
      </c>
      <c r="I192" s="55" t="s">
        <v>164</v>
      </c>
      <c r="J192" s="19">
        <v>10</v>
      </c>
      <c r="K192" s="65">
        <f t="shared" si="15"/>
        <v>6.6</v>
      </c>
      <c r="L192" s="65">
        <f t="shared" si="16"/>
        <v>6.6</v>
      </c>
      <c r="M192" s="65">
        <f t="shared" si="21"/>
        <v>0.3</v>
      </c>
      <c r="N192" s="65">
        <f t="shared" si="17"/>
        <v>3.75</v>
      </c>
    </row>
    <row r="193" spans="1:14" ht="30">
      <c r="A193" s="26">
        <v>6</v>
      </c>
      <c r="B193" s="71">
        <v>1468</v>
      </c>
      <c r="C193" s="22" t="s">
        <v>159</v>
      </c>
      <c r="D193" s="73">
        <v>445000000</v>
      </c>
      <c r="E193" s="26">
        <v>65</v>
      </c>
      <c r="F193" s="20">
        <v>42</v>
      </c>
      <c r="G193" s="13"/>
      <c r="H193" s="20" t="s">
        <v>167</v>
      </c>
      <c r="I193" s="55" t="s">
        <v>164</v>
      </c>
      <c r="J193" s="19">
        <v>10</v>
      </c>
      <c r="K193" s="65">
        <f t="shared" si="15"/>
        <v>6.5</v>
      </c>
      <c r="L193" s="65">
        <f t="shared" si="16"/>
        <v>4.2</v>
      </c>
      <c r="M193" s="65">
        <f t="shared" si="21"/>
        <v>0.19090909090909092</v>
      </c>
      <c r="N193" s="65">
        <f t="shared" si="17"/>
        <v>2.3863636363636367</v>
      </c>
    </row>
    <row r="194" spans="1:14" ht="30">
      <c r="A194" s="26">
        <v>7</v>
      </c>
      <c r="B194" s="71">
        <v>7162</v>
      </c>
      <c r="C194" s="22" t="s">
        <v>160</v>
      </c>
      <c r="D194" s="48">
        <v>249000000</v>
      </c>
      <c r="E194" s="26">
        <v>140</v>
      </c>
      <c r="F194" s="20">
        <v>140</v>
      </c>
      <c r="G194" s="13"/>
      <c r="H194" s="20" t="s">
        <v>167</v>
      </c>
      <c r="I194" s="55" t="s">
        <v>164</v>
      </c>
      <c r="J194" s="19">
        <v>10</v>
      </c>
      <c r="K194" s="65">
        <f t="shared" si="15"/>
        <v>14</v>
      </c>
      <c r="L194" s="65">
        <f t="shared" si="16"/>
        <v>14</v>
      </c>
      <c r="M194" s="65">
        <f t="shared" si="21"/>
        <v>0.6363636363636364</v>
      </c>
      <c r="N194" s="65">
        <f t="shared" si="17"/>
        <v>7.954545454545454</v>
      </c>
    </row>
    <row r="195" spans="1:14" ht="30">
      <c r="A195" s="26">
        <v>8</v>
      </c>
      <c r="B195" s="71">
        <v>7287</v>
      </c>
      <c r="C195" s="22" t="s">
        <v>161</v>
      </c>
      <c r="D195" s="48">
        <v>648000000</v>
      </c>
      <c r="E195" s="26">
        <v>9</v>
      </c>
      <c r="F195" s="20">
        <v>82</v>
      </c>
      <c r="G195" s="13"/>
      <c r="H195" s="20" t="s">
        <v>167</v>
      </c>
      <c r="I195" s="55" t="s">
        <v>164</v>
      </c>
      <c r="J195" s="19">
        <v>10</v>
      </c>
      <c r="K195" s="65">
        <f t="shared" si="15"/>
        <v>0.9</v>
      </c>
      <c r="L195" s="65">
        <f t="shared" si="16"/>
        <v>8.2</v>
      </c>
      <c r="M195" s="65">
        <f t="shared" si="21"/>
        <v>0.3727272727272727</v>
      </c>
      <c r="N195" s="65">
        <f t="shared" si="17"/>
        <v>4.659090909090908</v>
      </c>
    </row>
    <row r="196" spans="1:14" ht="30">
      <c r="A196" s="26">
        <v>9</v>
      </c>
      <c r="B196" s="71">
        <v>7252</v>
      </c>
      <c r="C196" s="22" t="s">
        <v>162</v>
      </c>
      <c r="D196" s="48">
        <v>147000000</v>
      </c>
      <c r="E196" s="26">
        <v>8</v>
      </c>
      <c r="F196" s="20">
        <v>36</v>
      </c>
      <c r="G196" s="13"/>
      <c r="H196" s="20" t="s">
        <v>167</v>
      </c>
      <c r="I196" s="55" t="s">
        <v>164</v>
      </c>
      <c r="J196" s="19">
        <v>10</v>
      </c>
      <c r="K196" s="65">
        <f t="shared" si="15"/>
        <v>0.8</v>
      </c>
      <c r="L196" s="65">
        <f t="shared" si="16"/>
        <v>3.6</v>
      </c>
      <c r="M196" s="65">
        <f t="shared" si="21"/>
        <v>0.16363636363636364</v>
      </c>
      <c r="N196" s="65">
        <f t="shared" si="17"/>
        <v>2.0454545454545454</v>
      </c>
    </row>
    <row r="197" spans="1:14" ht="30">
      <c r="A197" s="26">
        <v>10</v>
      </c>
      <c r="B197" s="71">
        <v>7388</v>
      </c>
      <c r="C197" s="22" t="s">
        <v>163</v>
      </c>
      <c r="D197" s="48">
        <v>698000000</v>
      </c>
      <c r="E197" s="26">
        <v>133</v>
      </c>
      <c r="F197" s="20">
        <v>266</v>
      </c>
      <c r="G197" s="13"/>
      <c r="H197" s="20" t="s">
        <v>167</v>
      </c>
      <c r="I197" s="55" t="s">
        <v>164</v>
      </c>
      <c r="J197" s="19">
        <v>10</v>
      </c>
      <c r="K197" s="65">
        <f t="shared" si="15"/>
        <v>13.3</v>
      </c>
      <c r="L197" s="65">
        <f t="shared" si="16"/>
        <v>26.6</v>
      </c>
      <c r="M197" s="65">
        <f t="shared" si="21"/>
        <v>1.2090909090909092</v>
      </c>
      <c r="N197" s="65">
        <f t="shared" si="17"/>
        <v>15.113636363636365</v>
      </c>
    </row>
    <row r="198" spans="1:14" ht="30">
      <c r="A198" s="26">
        <v>11</v>
      </c>
      <c r="B198" s="71">
        <v>7286</v>
      </c>
      <c r="C198" s="27" t="s">
        <v>456</v>
      </c>
      <c r="D198" s="73">
        <v>818080000</v>
      </c>
      <c r="E198" s="26">
        <v>15</v>
      </c>
      <c r="F198" s="20">
        <v>30</v>
      </c>
      <c r="G198" s="13"/>
      <c r="H198" s="20" t="s">
        <v>167</v>
      </c>
      <c r="I198" s="55" t="s">
        <v>164</v>
      </c>
      <c r="J198" s="19">
        <v>10</v>
      </c>
      <c r="K198" s="65">
        <f t="shared" si="15"/>
        <v>1.5</v>
      </c>
      <c r="L198" s="65">
        <f t="shared" si="16"/>
        <v>3</v>
      </c>
      <c r="M198" s="65">
        <f t="shared" si="21"/>
        <v>0.13636363636363635</v>
      </c>
      <c r="N198" s="65">
        <f t="shared" si="17"/>
        <v>1.7045454545454544</v>
      </c>
    </row>
    <row r="200" spans="8:13" ht="18">
      <c r="H200" s="84" t="s">
        <v>463</v>
      </c>
      <c r="I200" s="84"/>
      <c r="J200" s="84"/>
      <c r="K200" s="84"/>
      <c r="L200" s="84"/>
      <c r="M200" s="84"/>
    </row>
    <row r="201" spans="8:13" ht="18">
      <c r="H201" s="84" t="s">
        <v>464</v>
      </c>
      <c r="I201" s="84"/>
      <c r="J201" s="84"/>
      <c r="K201" s="84"/>
      <c r="L201" s="84"/>
      <c r="M201" s="84"/>
    </row>
    <row r="202" spans="8:13" ht="18">
      <c r="H202" s="84" t="s">
        <v>465</v>
      </c>
      <c r="I202" s="84"/>
      <c r="J202" s="84"/>
      <c r="K202" s="84"/>
      <c r="L202" s="84"/>
      <c r="M202" s="84"/>
    </row>
  </sheetData>
  <sheetProtection/>
  <mergeCells count="8">
    <mergeCell ref="A3:N3"/>
    <mergeCell ref="A5:N5"/>
    <mergeCell ref="A6:N6"/>
    <mergeCell ref="A7:N7"/>
    <mergeCell ref="A8:N8"/>
    <mergeCell ref="H201:M201"/>
    <mergeCell ref="H202:M202"/>
    <mergeCell ref="H200:M200"/>
  </mergeCells>
  <printOptions/>
  <pageMargins left="0.75" right="0.75" top="1" bottom="1" header="0.5" footer="0.5"/>
  <pageSetup fitToHeight="0"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DHDUOC</dc:creator>
  <cp:keywords/>
  <dc:description/>
  <cp:lastModifiedBy>ADMIN</cp:lastModifiedBy>
  <cp:lastPrinted>2015-12-10T11:45:02Z</cp:lastPrinted>
  <dcterms:created xsi:type="dcterms:W3CDTF">2014-05-05T21:10:37Z</dcterms:created>
  <dcterms:modified xsi:type="dcterms:W3CDTF">2015-12-11T08:44:54Z</dcterms:modified>
  <cp:category/>
  <cp:version/>
  <cp:contentType/>
  <cp:contentStatus/>
</cp:coreProperties>
</file>